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192.168.1.11\研究検査部\◎食品\NIR 依頼書・報告書\依頼書 (検体到着待ち)\"/>
    </mc:Choice>
  </mc:AlternateContent>
  <xr:revisionPtr revIDLastSave="0" documentId="13_ncr:1_{DAA050D0-2B95-4B1C-9C8E-808893CB34CB}" xr6:coauthVersionLast="47" xr6:coauthVersionMax="47" xr10:uidLastSave="{00000000-0000-0000-0000-000000000000}"/>
  <bookViews>
    <workbookView xWindow="-110" yWindow="-110" windowWidth="19420" windowHeight="10300" xr2:uid="{00000000-000D-0000-FFFF-FFFF00000000}"/>
  </bookViews>
  <sheets>
    <sheet name="依頼書 (5検体まで)" sheetId="6" r:id="rId1"/>
    <sheet name="依頼書 (10検体まで)" sheetId="13" r:id="rId2"/>
    <sheet name="分析項目選択シート" sheetId="7" r:id="rId3"/>
    <sheet name="(弊社使用)" sheetId="8" state="hidden" r:id="rId4"/>
  </sheets>
  <definedNames>
    <definedName name="_xlnm.Print_Area" localSheetId="1">'依頼書 (10検体まで)'!$A$1:$Z$52,'依頼書 (10検体まで)'!$A$56:$Z$145</definedName>
    <definedName name="_xlnm.Print_Area" localSheetId="0">'依頼書 (5検体まで)'!$A$1:$Z$52,'依頼書 (5検体まで)'!$A$56:$Z$100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8" i="6" l="1"/>
  <c r="P38" i="13"/>
  <c r="J24" i="6"/>
  <c r="G39" i="13"/>
  <c r="H38" i="13"/>
  <c r="J30" i="13"/>
  <c r="J29" i="13"/>
  <c r="H29" i="13"/>
  <c r="J25" i="13"/>
  <c r="J24" i="13"/>
  <c r="J23" i="13"/>
  <c r="H23" i="13"/>
  <c r="H21" i="13"/>
  <c r="W12" i="13"/>
  <c r="R12" i="13"/>
  <c r="AA10" i="13" a="1"/>
  <c r="AA10" i="13" s="1"/>
  <c r="G7" i="13"/>
  <c r="X5" i="7" l="1"/>
  <c r="X6" i="7"/>
  <c r="X7" i="7"/>
  <c r="X8" i="7"/>
  <c r="X9" i="7"/>
  <c r="X10" i="7"/>
  <c r="X11" i="7"/>
  <c r="X12" i="7"/>
  <c r="X13" i="7"/>
  <c r="X14" i="7"/>
  <c r="AA9" i="7"/>
  <c r="Z9" i="7"/>
  <c r="Z10" i="7"/>
  <c r="Z11" i="7"/>
  <c r="Z12" i="7"/>
  <c r="Z13" i="7"/>
  <c r="Z14" i="7"/>
  <c r="X15" i="7"/>
  <c r="X16" i="7"/>
  <c r="X17" i="7"/>
  <c r="X18" i="7"/>
  <c r="X19" i="7"/>
  <c r="X20" i="7"/>
  <c r="X21" i="7"/>
  <c r="X22" i="7"/>
  <c r="X23" i="7"/>
  <c r="X24" i="7"/>
  <c r="Z25" i="7"/>
  <c r="Z26" i="7"/>
  <c r="Z27" i="7"/>
  <c r="Z28" i="7"/>
  <c r="Z29" i="7"/>
  <c r="Z30" i="7"/>
  <c r="Z31" i="7"/>
  <c r="Z32" i="7"/>
  <c r="Z33" i="7"/>
  <c r="Z34" i="7"/>
  <c r="Z35" i="7"/>
  <c r="Z36" i="7"/>
  <c r="Z37" i="7"/>
  <c r="Z38" i="7"/>
  <c r="Z39" i="7"/>
  <c r="Z40" i="7"/>
  <c r="Z41" i="7"/>
  <c r="Z42" i="7"/>
  <c r="Z43" i="7"/>
  <c r="Z44" i="7"/>
  <c r="X45" i="7"/>
  <c r="X46" i="7"/>
  <c r="X47" i="7"/>
  <c r="X48" i="7"/>
  <c r="X49" i="7"/>
  <c r="X50" i="7"/>
  <c r="X51" i="7"/>
  <c r="X52" i="7"/>
  <c r="X53" i="7"/>
  <c r="Y54" i="7"/>
  <c r="Y55" i="7"/>
  <c r="Y56" i="7"/>
  <c r="Y57" i="7"/>
  <c r="Y58" i="7"/>
  <c r="X59" i="7"/>
  <c r="Y60" i="7"/>
  <c r="X61" i="7"/>
  <c r="Y62" i="7"/>
  <c r="Y63" i="7"/>
  <c r="Y64" i="7"/>
  <c r="Y65" i="7"/>
  <c r="AA66" i="7"/>
  <c r="AA67" i="7"/>
  <c r="AA68" i="7"/>
  <c r="AA69" i="7"/>
  <c r="AA70" i="7"/>
  <c r="AA71" i="7"/>
  <c r="Z72" i="7"/>
  <c r="X73" i="7"/>
  <c r="Z74" i="7"/>
  <c r="Z75" i="7"/>
  <c r="Z76" i="7"/>
  <c r="Z77" i="7"/>
  <c r="Z78" i="7"/>
  <c r="Z79" i="7"/>
  <c r="Z80" i="7"/>
  <c r="Z81" i="7"/>
  <c r="Z82" i="7"/>
  <c r="Z83" i="7"/>
  <c r="Z84" i="7"/>
  <c r="Z85" i="7"/>
  <c r="Z86" i="7"/>
  <c r="X87" i="7"/>
  <c r="Z88" i="7"/>
  <c r="Z89" i="7"/>
  <c r="Z90" i="7"/>
  <c r="Y91" i="7"/>
  <c r="X92" i="7"/>
  <c r="X93" i="7"/>
  <c r="Y94" i="7"/>
  <c r="X95" i="7"/>
  <c r="Y96" i="7"/>
  <c r="Y97" i="7"/>
  <c r="Y98" i="7"/>
  <c r="Y99" i="7"/>
  <c r="Y100" i="7"/>
  <c r="I2" i="8"/>
  <c r="J2" i="8"/>
  <c r="I3" i="8"/>
  <c r="J3" i="8"/>
  <c r="I4" i="8"/>
  <c r="J4" i="8"/>
  <c r="I5" i="8"/>
  <c r="J5" i="8"/>
  <c r="I6" i="8"/>
  <c r="J6" i="8"/>
  <c r="I7" i="8"/>
  <c r="J7" i="8"/>
  <c r="I8" i="8"/>
  <c r="J8" i="8"/>
  <c r="I9" i="8"/>
  <c r="J9" i="8"/>
  <c r="I10" i="8"/>
  <c r="J10" i="8"/>
  <c r="I11" i="8"/>
  <c r="J11" i="8"/>
  <c r="I12" i="8"/>
  <c r="J12" i="8"/>
  <c r="I13" i="8"/>
  <c r="J13" i="8"/>
  <c r="I14" i="8"/>
  <c r="J14" i="8"/>
  <c r="I15" i="8"/>
  <c r="J15" i="8"/>
  <c r="I16" i="8"/>
  <c r="J16" i="8"/>
  <c r="I17" i="8"/>
  <c r="J17" i="8"/>
  <c r="I18" i="8"/>
  <c r="J18" i="8"/>
  <c r="I19" i="8"/>
  <c r="J19" i="8"/>
  <c r="I20" i="8"/>
  <c r="J20" i="8"/>
  <c r="I21" i="8"/>
  <c r="J21" i="8"/>
  <c r="I22" i="8"/>
  <c r="J22" i="8"/>
  <c r="I23" i="8"/>
  <c r="J23" i="8"/>
  <c r="I24" i="8"/>
  <c r="J24" i="8"/>
  <c r="I25" i="8"/>
  <c r="J25" i="8"/>
  <c r="I26" i="8"/>
  <c r="J26" i="8"/>
  <c r="I27" i="8"/>
  <c r="J27" i="8"/>
  <c r="I28" i="8"/>
  <c r="J28" i="8"/>
  <c r="I29" i="8"/>
  <c r="J29" i="8"/>
  <c r="I30" i="8"/>
  <c r="J30" i="8"/>
  <c r="I31" i="8"/>
  <c r="J31" i="8"/>
  <c r="I32" i="8"/>
  <c r="J32" i="8"/>
  <c r="I33" i="8"/>
  <c r="J33" i="8"/>
  <c r="I34" i="8"/>
  <c r="J34" i="8"/>
  <c r="I35" i="8"/>
  <c r="J35" i="8"/>
  <c r="I36" i="8"/>
  <c r="J36" i="8"/>
  <c r="I37" i="8"/>
  <c r="J37" i="8"/>
  <c r="I38" i="8"/>
  <c r="J38" i="8"/>
  <c r="I39" i="8"/>
  <c r="J39" i="8"/>
  <c r="I40" i="8"/>
  <c r="J40" i="8"/>
  <c r="I41" i="8"/>
  <c r="J41" i="8"/>
  <c r="I42" i="8"/>
  <c r="J42" i="8"/>
  <c r="I43" i="8"/>
  <c r="J43" i="8"/>
  <c r="I44" i="8"/>
  <c r="J44" i="8"/>
  <c r="I45" i="8"/>
  <c r="J45" i="8"/>
  <c r="I46" i="8"/>
  <c r="J46" i="8"/>
  <c r="I47" i="8"/>
  <c r="J47" i="8"/>
  <c r="I48" i="8"/>
  <c r="J48" i="8"/>
  <c r="I49" i="8"/>
  <c r="J49" i="8"/>
  <c r="I50" i="8"/>
  <c r="J50" i="8"/>
  <c r="I51" i="8"/>
  <c r="J51" i="8"/>
  <c r="I52" i="8"/>
  <c r="J52" i="8"/>
  <c r="I53" i="8"/>
  <c r="J53" i="8"/>
  <c r="I54" i="8"/>
  <c r="J54" i="8"/>
  <c r="I55" i="8"/>
  <c r="J55" i="8"/>
  <c r="I56" i="8"/>
  <c r="J56" i="8"/>
  <c r="I57" i="8"/>
  <c r="J57" i="8"/>
  <c r="I58" i="8"/>
  <c r="J58" i="8"/>
  <c r="I59" i="8"/>
  <c r="J59" i="8"/>
  <c r="I60" i="8"/>
  <c r="J60" i="8"/>
  <c r="I61" i="8"/>
  <c r="J61" i="8"/>
  <c r="I62" i="8"/>
  <c r="J62" i="8"/>
  <c r="I63" i="8"/>
  <c r="J63" i="8"/>
  <c r="I64" i="8"/>
  <c r="J64" i="8"/>
  <c r="I65" i="8"/>
  <c r="J65" i="8"/>
  <c r="I66" i="8"/>
  <c r="J66" i="8"/>
  <c r="I67" i="8"/>
  <c r="J67" i="8"/>
  <c r="I68" i="8"/>
  <c r="J68" i="8"/>
  <c r="I69" i="8"/>
  <c r="J69" i="8"/>
  <c r="I70" i="8"/>
  <c r="J70" i="8"/>
  <c r="I71" i="8"/>
  <c r="J71" i="8"/>
  <c r="I72" i="8"/>
  <c r="J72" i="8"/>
  <c r="I73" i="8"/>
  <c r="J73" i="8"/>
  <c r="I74" i="8"/>
  <c r="J74" i="8"/>
  <c r="I75" i="8"/>
  <c r="J75" i="8"/>
  <c r="I76" i="8"/>
  <c r="J76" i="8"/>
  <c r="I77" i="8"/>
  <c r="J77" i="8"/>
  <c r="I78" i="8"/>
  <c r="J78" i="8"/>
  <c r="I79" i="8"/>
  <c r="J79" i="8"/>
  <c r="I80" i="8"/>
  <c r="J80" i="8"/>
  <c r="I81" i="8"/>
  <c r="J81" i="8"/>
  <c r="I82" i="8"/>
  <c r="J82" i="8"/>
  <c r="I83" i="8"/>
  <c r="J83" i="8"/>
  <c r="I84" i="8"/>
  <c r="J84" i="8"/>
  <c r="I85" i="8"/>
  <c r="J85" i="8"/>
  <c r="I86" i="8"/>
  <c r="J86" i="8"/>
  <c r="I87" i="8"/>
  <c r="J87" i="8"/>
  <c r="I88" i="8"/>
  <c r="J88" i="8"/>
  <c r="I89" i="8"/>
  <c r="J89" i="8"/>
  <c r="I90" i="8"/>
  <c r="J90" i="8"/>
  <c r="I91" i="8"/>
  <c r="J91" i="8"/>
  <c r="I92" i="8"/>
  <c r="J92" i="8"/>
  <c r="I93" i="8"/>
  <c r="J93" i="8"/>
  <c r="I94" i="8"/>
  <c r="J94" i="8"/>
  <c r="I95" i="8"/>
  <c r="J95" i="8"/>
  <c r="I96" i="8"/>
  <c r="J96" i="8"/>
  <c r="I97" i="8"/>
  <c r="J97" i="8"/>
  <c r="J30" i="6"/>
  <c r="H29" i="6"/>
  <c r="J29" i="6"/>
  <c r="J25" i="6"/>
  <c r="H21" i="6"/>
  <c r="J23" i="6"/>
  <c r="H23" i="6"/>
  <c r="G39" i="6" l="1"/>
  <c r="H38" i="6"/>
  <c r="W12" i="6"/>
  <c r="R12" i="6"/>
  <c r="G7" i="6"/>
  <c r="G20" i="8" l="1"/>
  <c r="H20" i="8"/>
  <c r="F20" i="8"/>
  <c r="E20" i="8"/>
  <c r="D20" i="8"/>
  <c r="C20" i="8"/>
  <c r="B20" i="8"/>
  <c r="H16" i="8"/>
  <c r="G16" i="8"/>
  <c r="F16" i="8"/>
  <c r="E16" i="8"/>
  <c r="D16" i="8"/>
  <c r="C16" i="8"/>
  <c r="B16" i="8"/>
  <c r="A20" i="8"/>
  <c r="A16" i="8"/>
  <c r="Y101" i="7" l="1"/>
  <c r="U3" i="13" s="1"/>
  <c r="AA101" i="7"/>
  <c r="Y3" i="13" s="1"/>
  <c r="X101" i="7"/>
  <c r="S3" i="13" s="1"/>
  <c r="Z101" i="7"/>
  <c r="W3" i="13" s="1"/>
  <c r="AA10" i="6" a="1"/>
  <c r="AA10" i="6" s="1"/>
  <c r="B2" i="8"/>
  <c r="L2" i="8" s="1"/>
  <c r="C2" i="8"/>
  <c r="M2" i="8" s="1"/>
  <c r="D2" i="8"/>
  <c r="N2" i="8" s="1"/>
  <c r="E2" i="8"/>
  <c r="O2" i="8" s="1"/>
  <c r="F2" i="8"/>
  <c r="P2" i="8" s="1"/>
  <c r="G2" i="8"/>
  <c r="Q2" i="8" s="1"/>
  <c r="H2" i="8"/>
  <c r="R2" i="8" s="1"/>
  <c r="S2" i="8"/>
  <c r="T2" i="8"/>
  <c r="B3" i="8"/>
  <c r="C3" i="8"/>
  <c r="D3" i="8"/>
  <c r="E3" i="8"/>
  <c r="F3" i="8"/>
  <c r="G3" i="8"/>
  <c r="H3" i="8"/>
  <c r="B4" i="8"/>
  <c r="C4" i="8"/>
  <c r="D4" i="8"/>
  <c r="E4" i="8"/>
  <c r="F4" i="8"/>
  <c r="G4" i="8"/>
  <c r="H4" i="8"/>
  <c r="B5" i="8"/>
  <c r="C5" i="8"/>
  <c r="D5" i="8"/>
  <c r="E5" i="8"/>
  <c r="F5" i="8"/>
  <c r="G5" i="8"/>
  <c r="H5" i="8"/>
  <c r="B6" i="8"/>
  <c r="C6" i="8"/>
  <c r="D6" i="8"/>
  <c r="E6" i="8"/>
  <c r="F6" i="8"/>
  <c r="G6" i="8"/>
  <c r="H6" i="8"/>
  <c r="B7" i="8"/>
  <c r="C7" i="8"/>
  <c r="D7" i="8"/>
  <c r="E7" i="8"/>
  <c r="F7" i="8"/>
  <c r="G7" i="8"/>
  <c r="H7" i="8"/>
  <c r="B8" i="8"/>
  <c r="C8" i="8"/>
  <c r="D8" i="8"/>
  <c r="E8" i="8"/>
  <c r="F8" i="8"/>
  <c r="G8" i="8"/>
  <c r="H8" i="8"/>
  <c r="B9" i="8"/>
  <c r="C9" i="8"/>
  <c r="D9" i="8"/>
  <c r="E9" i="8"/>
  <c r="F9" i="8"/>
  <c r="G9" i="8"/>
  <c r="H9" i="8"/>
  <c r="B10" i="8"/>
  <c r="C10" i="8"/>
  <c r="D10" i="8"/>
  <c r="E10" i="8"/>
  <c r="F10" i="8"/>
  <c r="G10" i="8"/>
  <c r="H10" i="8"/>
  <c r="B11" i="8"/>
  <c r="C11" i="8"/>
  <c r="D11" i="8"/>
  <c r="E11" i="8"/>
  <c r="F11" i="8"/>
  <c r="G11" i="8"/>
  <c r="H11" i="8"/>
  <c r="B12" i="8"/>
  <c r="C12" i="8"/>
  <c r="D12" i="8"/>
  <c r="E12" i="8"/>
  <c r="F12" i="8"/>
  <c r="G12" i="8"/>
  <c r="H12" i="8"/>
  <c r="B13" i="8"/>
  <c r="C13" i="8"/>
  <c r="D13" i="8"/>
  <c r="E13" i="8"/>
  <c r="F13" i="8"/>
  <c r="G13" i="8"/>
  <c r="H13" i="8"/>
  <c r="B14" i="8"/>
  <c r="C14" i="8"/>
  <c r="D14" i="8"/>
  <c r="E14" i="8"/>
  <c r="F14" i="8"/>
  <c r="G14" i="8"/>
  <c r="H14" i="8"/>
  <c r="B15" i="8"/>
  <c r="C15" i="8"/>
  <c r="D15" i="8"/>
  <c r="E15" i="8"/>
  <c r="F15" i="8"/>
  <c r="G15" i="8"/>
  <c r="H15" i="8"/>
  <c r="B17" i="8"/>
  <c r="C17" i="8"/>
  <c r="D17" i="8"/>
  <c r="E17" i="8"/>
  <c r="F17" i="8"/>
  <c r="G17" i="8"/>
  <c r="H17" i="8"/>
  <c r="B18" i="8"/>
  <c r="C18" i="8"/>
  <c r="D18" i="8"/>
  <c r="E18" i="8"/>
  <c r="F18" i="8"/>
  <c r="G18" i="8"/>
  <c r="H18" i="8"/>
  <c r="B19" i="8"/>
  <c r="C19" i="8"/>
  <c r="D19" i="8"/>
  <c r="E19" i="8"/>
  <c r="F19" i="8"/>
  <c r="G19" i="8"/>
  <c r="H19" i="8"/>
  <c r="B21" i="8"/>
  <c r="C21" i="8"/>
  <c r="D21" i="8"/>
  <c r="E21" i="8"/>
  <c r="F21" i="8"/>
  <c r="G21" i="8"/>
  <c r="H21" i="8"/>
  <c r="B22" i="8"/>
  <c r="C22" i="8"/>
  <c r="D22" i="8"/>
  <c r="E22" i="8"/>
  <c r="F22" i="8"/>
  <c r="G22" i="8"/>
  <c r="H22" i="8"/>
  <c r="B23" i="8"/>
  <c r="C23" i="8"/>
  <c r="D23" i="8"/>
  <c r="E23" i="8"/>
  <c r="F23" i="8"/>
  <c r="G23" i="8"/>
  <c r="H23" i="8"/>
  <c r="B24" i="8"/>
  <c r="C24" i="8"/>
  <c r="D24" i="8"/>
  <c r="E24" i="8"/>
  <c r="F24" i="8"/>
  <c r="G24" i="8"/>
  <c r="H24" i="8"/>
  <c r="B25" i="8"/>
  <c r="C25" i="8"/>
  <c r="D25" i="8"/>
  <c r="E25" i="8"/>
  <c r="F25" i="8"/>
  <c r="G25" i="8"/>
  <c r="H25" i="8"/>
  <c r="B26" i="8"/>
  <c r="C26" i="8"/>
  <c r="D26" i="8"/>
  <c r="E26" i="8"/>
  <c r="F26" i="8"/>
  <c r="G26" i="8"/>
  <c r="H26" i="8"/>
  <c r="B27" i="8"/>
  <c r="C27" i="8"/>
  <c r="D27" i="8"/>
  <c r="E27" i="8"/>
  <c r="F27" i="8"/>
  <c r="G27" i="8"/>
  <c r="H27" i="8"/>
  <c r="B28" i="8"/>
  <c r="C28" i="8"/>
  <c r="D28" i="8"/>
  <c r="E28" i="8"/>
  <c r="F28" i="8"/>
  <c r="G28" i="8"/>
  <c r="H28" i="8"/>
  <c r="B29" i="8"/>
  <c r="C29" i="8"/>
  <c r="D29" i="8"/>
  <c r="E29" i="8"/>
  <c r="F29" i="8"/>
  <c r="G29" i="8"/>
  <c r="H29" i="8"/>
  <c r="B30" i="8"/>
  <c r="C30" i="8"/>
  <c r="D30" i="8"/>
  <c r="E30" i="8"/>
  <c r="F30" i="8"/>
  <c r="G30" i="8"/>
  <c r="H30" i="8"/>
  <c r="B31" i="8"/>
  <c r="C31" i="8"/>
  <c r="D31" i="8"/>
  <c r="E31" i="8"/>
  <c r="F31" i="8"/>
  <c r="G31" i="8"/>
  <c r="H31" i="8"/>
  <c r="B32" i="8"/>
  <c r="C32" i="8"/>
  <c r="D32" i="8"/>
  <c r="E32" i="8"/>
  <c r="F32" i="8"/>
  <c r="G32" i="8"/>
  <c r="H32" i="8"/>
  <c r="B33" i="8"/>
  <c r="C33" i="8"/>
  <c r="D33" i="8"/>
  <c r="E33" i="8"/>
  <c r="F33" i="8"/>
  <c r="G33" i="8"/>
  <c r="H33" i="8"/>
  <c r="B34" i="8"/>
  <c r="C34" i="8"/>
  <c r="D34" i="8"/>
  <c r="E34" i="8"/>
  <c r="F34" i="8"/>
  <c r="G34" i="8"/>
  <c r="H34" i="8"/>
  <c r="B35" i="8"/>
  <c r="C35" i="8"/>
  <c r="D35" i="8"/>
  <c r="E35" i="8"/>
  <c r="F35" i="8"/>
  <c r="G35" i="8"/>
  <c r="H35" i="8"/>
  <c r="B36" i="8"/>
  <c r="C36" i="8"/>
  <c r="D36" i="8"/>
  <c r="E36" i="8"/>
  <c r="F36" i="8"/>
  <c r="G36" i="8"/>
  <c r="H36" i="8"/>
  <c r="B37" i="8"/>
  <c r="C37" i="8"/>
  <c r="D37" i="8"/>
  <c r="E37" i="8"/>
  <c r="F37" i="8"/>
  <c r="G37" i="8"/>
  <c r="H37" i="8"/>
  <c r="B38" i="8"/>
  <c r="C38" i="8"/>
  <c r="D38" i="8"/>
  <c r="E38" i="8"/>
  <c r="F38" i="8"/>
  <c r="G38" i="8"/>
  <c r="H38" i="8"/>
  <c r="B39" i="8"/>
  <c r="C39" i="8"/>
  <c r="D39" i="8"/>
  <c r="E39" i="8"/>
  <c r="F39" i="8"/>
  <c r="G39" i="8"/>
  <c r="H39" i="8"/>
  <c r="B40" i="8"/>
  <c r="C40" i="8"/>
  <c r="D40" i="8"/>
  <c r="E40" i="8"/>
  <c r="F40" i="8"/>
  <c r="G40" i="8"/>
  <c r="H40" i="8"/>
  <c r="B41" i="8"/>
  <c r="C41" i="8"/>
  <c r="D41" i="8"/>
  <c r="E41" i="8"/>
  <c r="F41" i="8"/>
  <c r="G41" i="8"/>
  <c r="H41" i="8"/>
  <c r="B42" i="8"/>
  <c r="C42" i="8"/>
  <c r="D42" i="8"/>
  <c r="E42" i="8"/>
  <c r="F42" i="8"/>
  <c r="G42" i="8"/>
  <c r="H42" i="8"/>
  <c r="B43" i="8"/>
  <c r="C43" i="8"/>
  <c r="D43" i="8"/>
  <c r="E43" i="8"/>
  <c r="F43" i="8"/>
  <c r="G43" i="8"/>
  <c r="H43" i="8"/>
  <c r="B44" i="8"/>
  <c r="C44" i="8"/>
  <c r="D44" i="8"/>
  <c r="E44" i="8"/>
  <c r="F44" i="8"/>
  <c r="G44" i="8"/>
  <c r="H44" i="8"/>
  <c r="B45" i="8"/>
  <c r="C45" i="8"/>
  <c r="D45" i="8"/>
  <c r="E45" i="8"/>
  <c r="F45" i="8"/>
  <c r="G45" i="8"/>
  <c r="H45" i="8"/>
  <c r="B46" i="8"/>
  <c r="C46" i="8"/>
  <c r="D46" i="8"/>
  <c r="E46" i="8"/>
  <c r="F46" i="8"/>
  <c r="G46" i="8"/>
  <c r="H46" i="8"/>
  <c r="B47" i="8"/>
  <c r="C47" i="8"/>
  <c r="D47" i="8"/>
  <c r="E47" i="8"/>
  <c r="F47" i="8"/>
  <c r="G47" i="8"/>
  <c r="H47" i="8"/>
  <c r="B48" i="8"/>
  <c r="C48" i="8"/>
  <c r="D48" i="8"/>
  <c r="E48" i="8"/>
  <c r="F48" i="8"/>
  <c r="G48" i="8"/>
  <c r="H48" i="8"/>
  <c r="B49" i="8"/>
  <c r="C49" i="8"/>
  <c r="D49" i="8"/>
  <c r="E49" i="8"/>
  <c r="F49" i="8"/>
  <c r="G49" i="8"/>
  <c r="H49" i="8"/>
  <c r="B50" i="8"/>
  <c r="C50" i="8"/>
  <c r="D50" i="8"/>
  <c r="E50" i="8"/>
  <c r="F50" i="8"/>
  <c r="G50" i="8"/>
  <c r="H50" i="8"/>
  <c r="B51" i="8"/>
  <c r="C51" i="8"/>
  <c r="D51" i="8"/>
  <c r="E51" i="8"/>
  <c r="F51" i="8"/>
  <c r="G51" i="8"/>
  <c r="H51" i="8"/>
  <c r="B52" i="8"/>
  <c r="C52" i="8"/>
  <c r="D52" i="8"/>
  <c r="E52" i="8"/>
  <c r="F52" i="8"/>
  <c r="G52" i="8"/>
  <c r="H52" i="8"/>
  <c r="B53" i="8"/>
  <c r="C53" i="8"/>
  <c r="D53" i="8"/>
  <c r="E53" i="8"/>
  <c r="F53" i="8"/>
  <c r="G53" i="8"/>
  <c r="H53" i="8"/>
  <c r="B54" i="8"/>
  <c r="C54" i="8"/>
  <c r="D54" i="8"/>
  <c r="E54" i="8"/>
  <c r="F54" i="8"/>
  <c r="G54" i="8"/>
  <c r="H54" i="8"/>
  <c r="B55" i="8"/>
  <c r="C55" i="8"/>
  <c r="D55" i="8"/>
  <c r="E55" i="8"/>
  <c r="F55" i="8"/>
  <c r="G55" i="8"/>
  <c r="H55" i="8"/>
  <c r="B56" i="8"/>
  <c r="C56" i="8"/>
  <c r="D56" i="8"/>
  <c r="E56" i="8"/>
  <c r="F56" i="8"/>
  <c r="G56" i="8"/>
  <c r="H56" i="8"/>
  <c r="B57" i="8"/>
  <c r="C57" i="8"/>
  <c r="D57" i="8"/>
  <c r="E57" i="8"/>
  <c r="F57" i="8"/>
  <c r="G57" i="8"/>
  <c r="H57" i="8"/>
  <c r="B58" i="8"/>
  <c r="C58" i="8"/>
  <c r="D58" i="8"/>
  <c r="E58" i="8"/>
  <c r="F58" i="8"/>
  <c r="G58" i="8"/>
  <c r="H58" i="8"/>
  <c r="B59" i="8"/>
  <c r="C59" i="8"/>
  <c r="D59" i="8"/>
  <c r="E59" i="8"/>
  <c r="F59" i="8"/>
  <c r="G59" i="8"/>
  <c r="H59" i="8"/>
  <c r="B60" i="8"/>
  <c r="C60" i="8"/>
  <c r="D60" i="8"/>
  <c r="E60" i="8"/>
  <c r="F60" i="8"/>
  <c r="G60" i="8"/>
  <c r="H60" i="8"/>
  <c r="B61" i="8"/>
  <c r="C61" i="8"/>
  <c r="D61" i="8"/>
  <c r="E61" i="8"/>
  <c r="F61" i="8"/>
  <c r="G61" i="8"/>
  <c r="H61" i="8"/>
  <c r="B62" i="8"/>
  <c r="C62" i="8"/>
  <c r="D62" i="8"/>
  <c r="E62" i="8"/>
  <c r="F62" i="8"/>
  <c r="G62" i="8"/>
  <c r="H62" i="8"/>
  <c r="B63" i="8"/>
  <c r="C63" i="8"/>
  <c r="D63" i="8"/>
  <c r="E63" i="8"/>
  <c r="F63" i="8"/>
  <c r="G63" i="8"/>
  <c r="H63" i="8"/>
  <c r="B64" i="8"/>
  <c r="C64" i="8"/>
  <c r="D64" i="8"/>
  <c r="E64" i="8"/>
  <c r="F64" i="8"/>
  <c r="G64" i="8"/>
  <c r="H64" i="8"/>
  <c r="B65" i="8"/>
  <c r="C65" i="8"/>
  <c r="D65" i="8"/>
  <c r="E65" i="8"/>
  <c r="F65" i="8"/>
  <c r="G65" i="8"/>
  <c r="H65" i="8"/>
  <c r="B66" i="8"/>
  <c r="C66" i="8"/>
  <c r="D66" i="8"/>
  <c r="E66" i="8"/>
  <c r="F66" i="8"/>
  <c r="G66" i="8"/>
  <c r="H66" i="8"/>
  <c r="B67" i="8"/>
  <c r="C67" i="8"/>
  <c r="D67" i="8"/>
  <c r="E67" i="8"/>
  <c r="F67" i="8"/>
  <c r="G67" i="8"/>
  <c r="H67" i="8"/>
  <c r="B68" i="8"/>
  <c r="C68" i="8"/>
  <c r="D68" i="8"/>
  <c r="E68" i="8"/>
  <c r="F68" i="8"/>
  <c r="G68" i="8"/>
  <c r="H68" i="8"/>
  <c r="B69" i="8"/>
  <c r="C69" i="8"/>
  <c r="D69" i="8"/>
  <c r="E69" i="8"/>
  <c r="F69" i="8"/>
  <c r="G69" i="8"/>
  <c r="H69" i="8"/>
  <c r="B70" i="8"/>
  <c r="C70" i="8"/>
  <c r="D70" i="8"/>
  <c r="E70" i="8"/>
  <c r="F70" i="8"/>
  <c r="G70" i="8"/>
  <c r="H70" i="8"/>
  <c r="B71" i="8"/>
  <c r="C71" i="8"/>
  <c r="D71" i="8"/>
  <c r="E71" i="8"/>
  <c r="F71" i="8"/>
  <c r="G71" i="8"/>
  <c r="H71" i="8"/>
  <c r="B72" i="8"/>
  <c r="C72" i="8"/>
  <c r="D72" i="8"/>
  <c r="E72" i="8"/>
  <c r="F72" i="8"/>
  <c r="G72" i="8"/>
  <c r="H72" i="8"/>
  <c r="B73" i="8"/>
  <c r="C73" i="8"/>
  <c r="D73" i="8"/>
  <c r="E73" i="8"/>
  <c r="F73" i="8"/>
  <c r="G73" i="8"/>
  <c r="H73" i="8"/>
  <c r="B74" i="8"/>
  <c r="C74" i="8"/>
  <c r="D74" i="8"/>
  <c r="E74" i="8"/>
  <c r="F74" i="8"/>
  <c r="G74" i="8"/>
  <c r="H74" i="8"/>
  <c r="B75" i="8"/>
  <c r="C75" i="8"/>
  <c r="D75" i="8"/>
  <c r="E75" i="8"/>
  <c r="F75" i="8"/>
  <c r="G75" i="8"/>
  <c r="H75" i="8"/>
  <c r="B76" i="8"/>
  <c r="C76" i="8"/>
  <c r="D76" i="8"/>
  <c r="E76" i="8"/>
  <c r="F76" i="8"/>
  <c r="G76" i="8"/>
  <c r="H76" i="8"/>
  <c r="B77" i="8"/>
  <c r="C77" i="8"/>
  <c r="D77" i="8"/>
  <c r="E77" i="8"/>
  <c r="F77" i="8"/>
  <c r="G77" i="8"/>
  <c r="H77" i="8"/>
  <c r="B78" i="8"/>
  <c r="C78" i="8"/>
  <c r="D78" i="8"/>
  <c r="E78" i="8"/>
  <c r="F78" i="8"/>
  <c r="G78" i="8"/>
  <c r="H78" i="8"/>
  <c r="B79" i="8"/>
  <c r="C79" i="8"/>
  <c r="D79" i="8"/>
  <c r="E79" i="8"/>
  <c r="F79" i="8"/>
  <c r="G79" i="8"/>
  <c r="H79" i="8"/>
  <c r="B80" i="8"/>
  <c r="C80" i="8"/>
  <c r="D80" i="8"/>
  <c r="E80" i="8"/>
  <c r="F80" i="8"/>
  <c r="G80" i="8"/>
  <c r="H80" i="8"/>
  <c r="B81" i="8"/>
  <c r="C81" i="8"/>
  <c r="D81" i="8"/>
  <c r="E81" i="8"/>
  <c r="F81" i="8"/>
  <c r="G81" i="8"/>
  <c r="H81" i="8"/>
  <c r="B82" i="8"/>
  <c r="C82" i="8"/>
  <c r="D82" i="8"/>
  <c r="E82" i="8"/>
  <c r="F82" i="8"/>
  <c r="G82" i="8"/>
  <c r="H82" i="8"/>
  <c r="B83" i="8"/>
  <c r="C83" i="8"/>
  <c r="D83" i="8"/>
  <c r="E83" i="8"/>
  <c r="F83" i="8"/>
  <c r="G83" i="8"/>
  <c r="H83" i="8"/>
  <c r="B84" i="8"/>
  <c r="C84" i="8"/>
  <c r="D84" i="8"/>
  <c r="E84" i="8"/>
  <c r="F84" i="8"/>
  <c r="G84" i="8"/>
  <c r="H84" i="8"/>
  <c r="B85" i="8"/>
  <c r="C85" i="8"/>
  <c r="D85" i="8"/>
  <c r="E85" i="8"/>
  <c r="F85" i="8"/>
  <c r="G85" i="8"/>
  <c r="H85" i="8"/>
  <c r="B86" i="8"/>
  <c r="C86" i="8"/>
  <c r="D86" i="8"/>
  <c r="E86" i="8"/>
  <c r="F86" i="8"/>
  <c r="G86" i="8"/>
  <c r="H86" i="8"/>
  <c r="B87" i="8"/>
  <c r="C87" i="8"/>
  <c r="D87" i="8"/>
  <c r="E87" i="8"/>
  <c r="F87" i="8"/>
  <c r="G87" i="8"/>
  <c r="H87" i="8"/>
  <c r="B88" i="8"/>
  <c r="C88" i="8"/>
  <c r="D88" i="8"/>
  <c r="E88" i="8"/>
  <c r="F88" i="8"/>
  <c r="G88" i="8"/>
  <c r="H88" i="8"/>
  <c r="B89" i="8"/>
  <c r="C89" i="8"/>
  <c r="D89" i="8"/>
  <c r="E89" i="8"/>
  <c r="F89" i="8"/>
  <c r="G89" i="8"/>
  <c r="H89" i="8"/>
  <c r="B90" i="8"/>
  <c r="C90" i="8"/>
  <c r="D90" i="8"/>
  <c r="E90" i="8"/>
  <c r="F90" i="8"/>
  <c r="G90" i="8"/>
  <c r="H90" i="8"/>
  <c r="B91" i="8"/>
  <c r="C91" i="8"/>
  <c r="D91" i="8"/>
  <c r="E91" i="8"/>
  <c r="F91" i="8"/>
  <c r="G91" i="8"/>
  <c r="H91" i="8"/>
  <c r="B92" i="8"/>
  <c r="C92" i="8"/>
  <c r="D92" i="8"/>
  <c r="E92" i="8"/>
  <c r="F92" i="8"/>
  <c r="G92" i="8"/>
  <c r="H92" i="8"/>
  <c r="B93" i="8"/>
  <c r="C93" i="8"/>
  <c r="D93" i="8"/>
  <c r="E93" i="8"/>
  <c r="F93" i="8"/>
  <c r="G93" i="8"/>
  <c r="H93" i="8"/>
  <c r="B94" i="8"/>
  <c r="C94" i="8"/>
  <c r="D94" i="8"/>
  <c r="E94" i="8"/>
  <c r="F94" i="8"/>
  <c r="G94" i="8"/>
  <c r="H94" i="8"/>
  <c r="B95" i="8"/>
  <c r="C95" i="8"/>
  <c r="D95" i="8"/>
  <c r="E95" i="8"/>
  <c r="F95" i="8"/>
  <c r="G95" i="8"/>
  <c r="H95" i="8"/>
  <c r="B96" i="8"/>
  <c r="C96" i="8"/>
  <c r="D96" i="8"/>
  <c r="E96" i="8"/>
  <c r="F96" i="8"/>
  <c r="G96" i="8"/>
  <c r="H96" i="8"/>
  <c r="B97" i="8"/>
  <c r="C97" i="8"/>
  <c r="D97" i="8"/>
  <c r="E97" i="8"/>
  <c r="F97" i="8"/>
  <c r="G97" i="8"/>
  <c r="H97" i="8"/>
  <c r="A77" i="8"/>
  <c r="A78" i="8"/>
  <c r="A79" i="8"/>
  <c r="A80" i="8"/>
  <c r="A81" i="8"/>
  <c r="A82" i="8"/>
  <c r="A83" i="8"/>
  <c r="A84" i="8"/>
  <c r="A85" i="8"/>
  <c r="A86" i="8"/>
  <c r="A87" i="8"/>
  <c r="A88" i="8"/>
  <c r="A89" i="8"/>
  <c r="A90" i="8"/>
  <c r="A91" i="8"/>
  <c r="A92" i="8"/>
  <c r="A93" i="8"/>
  <c r="A94" i="8"/>
  <c r="A95" i="8"/>
  <c r="A96" i="8"/>
  <c r="A97" i="8"/>
  <c r="A76" i="8"/>
  <c r="A75" i="8"/>
  <c r="A74" i="8"/>
  <c r="A73" i="8"/>
  <c r="A72" i="8"/>
  <c r="A71" i="8"/>
  <c r="A70" i="8"/>
  <c r="A69" i="8"/>
  <c r="A68" i="8"/>
  <c r="A48" i="8"/>
  <c r="A49" i="8"/>
  <c r="A50" i="8"/>
  <c r="A51" i="8"/>
  <c r="A52" i="8"/>
  <c r="A53" i="8"/>
  <c r="A54" i="8"/>
  <c r="A55" i="8"/>
  <c r="A56" i="8"/>
  <c r="A57" i="8"/>
  <c r="A58" i="8"/>
  <c r="A59" i="8"/>
  <c r="A60" i="8"/>
  <c r="A61" i="8"/>
  <c r="A62" i="8"/>
  <c r="A63" i="8"/>
  <c r="A64" i="8"/>
  <c r="A65" i="8"/>
  <c r="A66" i="8"/>
  <c r="A67" i="8"/>
  <c r="A47" i="8"/>
  <c r="A42" i="8"/>
  <c r="A43" i="8"/>
  <c r="A44" i="8"/>
  <c r="A45" i="8"/>
  <c r="A46" i="8"/>
  <c r="A41" i="8"/>
  <c r="A3" i="8"/>
  <c r="A4" i="8"/>
  <c r="A5" i="8"/>
  <c r="A6" i="8"/>
  <c r="A7" i="8"/>
  <c r="A8" i="8"/>
  <c r="A9" i="8"/>
  <c r="A10" i="8"/>
  <c r="A11" i="8"/>
  <c r="A12" i="8"/>
  <c r="A13" i="8"/>
  <c r="A14" i="8"/>
  <c r="A15" i="8"/>
  <c r="A17" i="8"/>
  <c r="A18" i="8"/>
  <c r="A19" i="8"/>
  <c r="A21" i="8"/>
  <c r="A22" i="8"/>
  <c r="A23" i="8"/>
  <c r="A24" i="8"/>
  <c r="A25" i="8"/>
  <c r="A26" i="8"/>
  <c r="A27" i="8"/>
  <c r="A28" i="8"/>
  <c r="A29" i="8"/>
  <c r="A30" i="8"/>
  <c r="A31" i="8"/>
  <c r="A32" i="8"/>
  <c r="A33" i="8"/>
  <c r="A34" i="8"/>
  <c r="A35" i="8"/>
  <c r="A36" i="8"/>
  <c r="A37" i="8"/>
  <c r="A38" i="8"/>
  <c r="A39" i="8"/>
  <c r="A40" i="8"/>
  <c r="A2" i="8"/>
  <c r="K2" i="8" s="1"/>
  <c r="Y3" i="6" l="1"/>
  <c r="W3" i="6"/>
  <c r="U3" i="6"/>
  <c r="S3" i="6"/>
  <c r="N3" i="8"/>
  <c r="N4" i="8" s="1"/>
  <c r="N5" i="8" s="1"/>
  <c r="N6" i="8" s="1"/>
  <c r="N7" i="8" s="1"/>
  <c r="N8" i="8" s="1"/>
  <c r="N9" i="8" s="1"/>
  <c r="N10" i="8" s="1"/>
  <c r="N11" i="8" s="1"/>
  <c r="N12" i="8" s="1"/>
  <c r="N13" i="8" s="1"/>
  <c r="N14" i="8" s="1"/>
  <c r="N15" i="8" s="1"/>
  <c r="N16" i="8" s="1"/>
  <c r="N17" i="8" s="1"/>
  <c r="N18" i="8" s="1"/>
  <c r="N19" i="8" s="1"/>
  <c r="N20" i="8" s="1"/>
  <c r="N21" i="8" s="1"/>
  <c r="N22" i="8" s="1"/>
  <c r="N23" i="8" s="1"/>
  <c r="N24" i="8" s="1"/>
  <c r="N25" i="8" s="1"/>
  <c r="N26" i="8" s="1"/>
  <c r="N27" i="8" s="1"/>
  <c r="N28" i="8" s="1"/>
  <c r="N29" i="8" s="1"/>
  <c r="N30" i="8" s="1"/>
  <c r="N31" i="8" s="1"/>
  <c r="N32" i="8" s="1"/>
  <c r="N33" i="8" s="1"/>
  <c r="N34" i="8" s="1"/>
  <c r="N35" i="8" s="1"/>
  <c r="N36" i="8" s="1"/>
  <c r="N37" i="8" s="1"/>
  <c r="N38" i="8" s="1"/>
  <c r="N39" i="8" s="1"/>
  <c r="N40" i="8" s="1"/>
  <c r="N41" i="8" s="1"/>
  <c r="N42" i="8" s="1"/>
  <c r="N43" i="8" s="1"/>
  <c r="N44" i="8" s="1"/>
  <c r="N45" i="8" s="1"/>
  <c r="N46" i="8" s="1"/>
  <c r="N47" i="8" s="1"/>
  <c r="N48" i="8" s="1"/>
  <c r="N49" i="8" s="1"/>
  <c r="N50" i="8" s="1"/>
  <c r="N51" i="8" s="1"/>
  <c r="N52" i="8" s="1"/>
  <c r="N53" i="8" s="1"/>
  <c r="N54" i="8" s="1"/>
  <c r="N55" i="8" s="1"/>
  <c r="N56" i="8" s="1"/>
  <c r="N57" i="8" s="1"/>
  <c r="N58" i="8" s="1"/>
  <c r="N59" i="8" s="1"/>
  <c r="N60" i="8" s="1"/>
  <c r="N61" i="8" s="1"/>
  <c r="N62" i="8" s="1"/>
  <c r="N63" i="8" s="1"/>
  <c r="N64" i="8" s="1"/>
  <c r="N65" i="8" s="1"/>
  <c r="N66" i="8" s="1"/>
  <c r="N67" i="8" s="1"/>
  <c r="N68" i="8" s="1"/>
  <c r="N69" i="8" s="1"/>
  <c r="N70" i="8" s="1"/>
  <c r="N71" i="8" s="1"/>
  <c r="N72" i="8" s="1"/>
  <c r="N73" i="8" s="1"/>
  <c r="N74" i="8" s="1"/>
  <c r="N75" i="8" s="1"/>
  <c r="N76" i="8" s="1"/>
  <c r="N77" i="8" s="1"/>
  <c r="N78" i="8" s="1"/>
  <c r="N79" i="8" s="1"/>
  <c r="N80" i="8" s="1"/>
  <c r="N81" i="8" s="1"/>
  <c r="N82" i="8" s="1"/>
  <c r="N83" i="8" s="1"/>
  <c r="N84" i="8" s="1"/>
  <c r="N85" i="8" s="1"/>
  <c r="N86" i="8" s="1"/>
  <c r="N87" i="8" s="1"/>
  <c r="N88" i="8" s="1"/>
  <c r="N89" i="8" s="1"/>
  <c r="N90" i="8" s="1"/>
  <c r="N91" i="8" s="1"/>
  <c r="N92" i="8" s="1"/>
  <c r="N93" i="8" s="1"/>
  <c r="N94" i="8" s="1"/>
  <c r="N95" i="8" s="1"/>
  <c r="N96" i="8" s="1"/>
  <c r="N97" i="8" s="1"/>
  <c r="R3" i="8"/>
  <c r="R4" i="8" s="1"/>
  <c r="R5" i="8" s="1"/>
  <c r="R6" i="8" s="1"/>
  <c r="R7" i="8" s="1"/>
  <c r="R8" i="8" s="1"/>
  <c r="R9" i="8" s="1"/>
  <c r="R10" i="8" s="1"/>
  <c r="R11" i="8" s="1"/>
  <c r="R12" i="8" s="1"/>
  <c r="R13" i="8" s="1"/>
  <c r="R14" i="8" s="1"/>
  <c r="R15" i="8" s="1"/>
  <c r="R16" i="8" s="1"/>
  <c r="R17" i="8" s="1"/>
  <c r="R18" i="8" s="1"/>
  <c r="R19" i="8" s="1"/>
  <c r="R20" i="8" s="1"/>
  <c r="R21" i="8" s="1"/>
  <c r="R22" i="8" s="1"/>
  <c r="R23" i="8" s="1"/>
  <c r="R24" i="8" s="1"/>
  <c r="R25" i="8" s="1"/>
  <c r="R26" i="8" s="1"/>
  <c r="R27" i="8" s="1"/>
  <c r="R28" i="8" s="1"/>
  <c r="R29" i="8" s="1"/>
  <c r="R30" i="8" s="1"/>
  <c r="R31" i="8" s="1"/>
  <c r="R32" i="8" s="1"/>
  <c r="R33" i="8" s="1"/>
  <c r="R34" i="8" s="1"/>
  <c r="R35" i="8" s="1"/>
  <c r="R36" i="8" s="1"/>
  <c r="R37" i="8" s="1"/>
  <c r="R38" i="8" s="1"/>
  <c r="R39" i="8" s="1"/>
  <c r="R40" i="8" s="1"/>
  <c r="R41" i="8" s="1"/>
  <c r="R42" i="8" s="1"/>
  <c r="R43" i="8" s="1"/>
  <c r="R44" i="8" s="1"/>
  <c r="R45" i="8" s="1"/>
  <c r="R46" i="8" s="1"/>
  <c r="R47" i="8" s="1"/>
  <c r="R48" i="8" s="1"/>
  <c r="R49" i="8" s="1"/>
  <c r="R50" i="8" s="1"/>
  <c r="R51" i="8" s="1"/>
  <c r="R52" i="8" s="1"/>
  <c r="R53" i="8" s="1"/>
  <c r="R54" i="8" s="1"/>
  <c r="R55" i="8" s="1"/>
  <c r="R56" i="8" s="1"/>
  <c r="R57" i="8" s="1"/>
  <c r="R58" i="8" s="1"/>
  <c r="R59" i="8" s="1"/>
  <c r="R60" i="8" s="1"/>
  <c r="R61" i="8" s="1"/>
  <c r="R62" i="8" s="1"/>
  <c r="R63" i="8" s="1"/>
  <c r="R64" i="8" s="1"/>
  <c r="R65" i="8" s="1"/>
  <c r="R66" i="8" s="1"/>
  <c r="R67" i="8" s="1"/>
  <c r="R68" i="8" s="1"/>
  <c r="R69" i="8" s="1"/>
  <c r="R70" i="8" s="1"/>
  <c r="R71" i="8" s="1"/>
  <c r="R72" i="8" s="1"/>
  <c r="R73" i="8" s="1"/>
  <c r="R74" i="8" s="1"/>
  <c r="R75" i="8" s="1"/>
  <c r="R76" i="8" s="1"/>
  <c r="R77" i="8" s="1"/>
  <c r="R78" i="8" s="1"/>
  <c r="R79" i="8" s="1"/>
  <c r="R80" i="8" s="1"/>
  <c r="R81" i="8" s="1"/>
  <c r="R82" i="8" s="1"/>
  <c r="R83" i="8" s="1"/>
  <c r="R84" i="8" s="1"/>
  <c r="R85" i="8" s="1"/>
  <c r="R86" i="8" s="1"/>
  <c r="R87" i="8" s="1"/>
  <c r="R88" i="8" s="1"/>
  <c r="R89" i="8" s="1"/>
  <c r="R90" i="8" s="1"/>
  <c r="R91" i="8" s="1"/>
  <c r="R92" i="8" s="1"/>
  <c r="R93" i="8" s="1"/>
  <c r="R94" i="8" s="1"/>
  <c r="R95" i="8" s="1"/>
  <c r="R96" i="8" s="1"/>
  <c r="R97" i="8" s="1"/>
  <c r="F124" i="13" s="1"/>
  <c r="Q3" i="8"/>
  <c r="Q4" i="8" s="1"/>
  <c r="Q5" i="8" s="1"/>
  <c r="Q6" i="8" s="1"/>
  <c r="Q7" i="8" s="1"/>
  <c r="Q8" i="8" s="1"/>
  <c r="Q9" i="8" s="1"/>
  <c r="Q10" i="8" s="1"/>
  <c r="Q11" i="8" s="1"/>
  <c r="Q12" i="8" s="1"/>
  <c r="Q13" i="8" s="1"/>
  <c r="Q14" i="8" s="1"/>
  <c r="Q15" i="8" s="1"/>
  <c r="Q16" i="8" s="1"/>
  <c r="Q17" i="8" s="1"/>
  <c r="Q18" i="8" s="1"/>
  <c r="Q19" i="8" s="1"/>
  <c r="Q20" i="8" s="1"/>
  <c r="Q21" i="8" s="1"/>
  <c r="Q22" i="8" s="1"/>
  <c r="Q23" i="8" s="1"/>
  <c r="Q24" i="8" s="1"/>
  <c r="Q25" i="8" s="1"/>
  <c r="Q26" i="8" s="1"/>
  <c r="Q27" i="8" s="1"/>
  <c r="Q28" i="8" s="1"/>
  <c r="Q29" i="8" s="1"/>
  <c r="Q30" i="8" s="1"/>
  <c r="Q31" i="8" s="1"/>
  <c r="Q32" i="8" s="1"/>
  <c r="Q33" i="8" s="1"/>
  <c r="Q34" i="8" s="1"/>
  <c r="Q35" i="8" s="1"/>
  <c r="Q36" i="8" s="1"/>
  <c r="Q37" i="8" s="1"/>
  <c r="Q38" i="8" s="1"/>
  <c r="Q39" i="8" s="1"/>
  <c r="Q40" i="8" s="1"/>
  <c r="Q41" i="8" s="1"/>
  <c r="Q42" i="8" s="1"/>
  <c r="Q43" i="8" s="1"/>
  <c r="Q44" i="8" s="1"/>
  <c r="Q45" i="8" s="1"/>
  <c r="Q46" i="8" s="1"/>
  <c r="Q47" i="8" s="1"/>
  <c r="Q48" i="8" s="1"/>
  <c r="Q49" i="8" s="1"/>
  <c r="Q50" i="8" s="1"/>
  <c r="Q51" i="8" s="1"/>
  <c r="Q52" i="8" s="1"/>
  <c r="Q53" i="8" s="1"/>
  <c r="Q54" i="8" s="1"/>
  <c r="Q55" i="8" s="1"/>
  <c r="Q56" i="8" s="1"/>
  <c r="Q57" i="8" s="1"/>
  <c r="Q58" i="8" s="1"/>
  <c r="Q59" i="8" s="1"/>
  <c r="Q60" i="8" s="1"/>
  <c r="Q61" i="8" s="1"/>
  <c r="Q62" i="8" s="1"/>
  <c r="Q63" i="8" s="1"/>
  <c r="Q64" i="8" s="1"/>
  <c r="Q65" i="8" s="1"/>
  <c r="Q66" i="8" s="1"/>
  <c r="Q67" i="8" s="1"/>
  <c r="Q68" i="8" s="1"/>
  <c r="Q69" i="8" s="1"/>
  <c r="Q70" i="8" s="1"/>
  <c r="Q71" i="8" s="1"/>
  <c r="Q72" i="8" s="1"/>
  <c r="Q73" i="8" s="1"/>
  <c r="Q74" i="8" s="1"/>
  <c r="Q75" i="8" s="1"/>
  <c r="Q76" i="8" s="1"/>
  <c r="Q77" i="8" s="1"/>
  <c r="Q78" i="8" s="1"/>
  <c r="Q79" i="8" s="1"/>
  <c r="Q80" i="8" s="1"/>
  <c r="Q81" i="8" s="1"/>
  <c r="Q82" i="8" s="1"/>
  <c r="Q83" i="8" s="1"/>
  <c r="Q84" i="8" s="1"/>
  <c r="Q85" i="8" s="1"/>
  <c r="Q86" i="8" s="1"/>
  <c r="Q87" i="8" s="1"/>
  <c r="Q88" i="8" s="1"/>
  <c r="Q89" i="8" s="1"/>
  <c r="Q90" i="8" s="1"/>
  <c r="Q91" i="8" s="1"/>
  <c r="Q92" i="8" s="1"/>
  <c r="Q93" i="8" s="1"/>
  <c r="Q94" i="8" s="1"/>
  <c r="Q95" i="8" s="1"/>
  <c r="Q96" i="8" s="1"/>
  <c r="Q97" i="8" s="1"/>
  <c r="F115" i="13" s="1"/>
  <c r="P3" i="8"/>
  <c r="P4" i="8" s="1"/>
  <c r="P5" i="8" s="1"/>
  <c r="P6" i="8" s="1"/>
  <c r="P7" i="8" s="1"/>
  <c r="P8" i="8" s="1"/>
  <c r="P9" i="8" s="1"/>
  <c r="P10" i="8" s="1"/>
  <c r="P11" i="8" s="1"/>
  <c r="P12" i="8" s="1"/>
  <c r="P13" i="8" s="1"/>
  <c r="P14" i="8" s="1"/>
  <c r="P15" i="8" s="1"/>
  <c r="P16" i="8" s="1"/>
  <c r="P17" i="8" s="1"/>
  <c r="P18" i="8" s="1"/>
  <c r="P19" i="8" s="1"/>
  <c r="P20" i="8" s="1"/>
  <c r="P21" i="8" s="1"/>
  <c r="P22" i="8" s="1"/>
  <c r="P23" i="8" s="1"/>
  <c r="P24" i="8" s="1"/>
  <c r="P25" i="8" s="1"/>
  <c r="P26" i="8" s="1"/>
  <c r="P27" i="8" s="1"/>
  <c r="P28" i="8" s="1"/>
  <c r="P29" i="8" s="1"/>
  <c r="P30" i="8" s="1"/>
  <c r="P31" i="8" s="1"/>
  <c r="P32" i="8" s="1"/>
  <c r="P33" i="8" s="1"/>
  <c r="P34" i="8" s="1"/>
  <c r="P35" i="8" s="1"/>
  <c r="P36" i="8" s="1"/>
  <c r="P37" i="8" s="1"/>
  <c r="P38" i="8" s="1"/>
  <c r="P39" i="8" s="1"/>
  <c r="P40" i="8" s="1"/>
  <c r="P41" i="8" s="1"/>
  <c r="P42" i="8" s="1"/>
  <c r="P43" i="8" s="1"/>
  <c r="P44" i="8" s="1"/>
  <c r="P45" i="8" s="1"/>
  <c r="P46" i="8" s="1"/>
  <c r="P47" i="8" s="1"/>
  <c r="P48" i="8" s="1"/>
  <c r="P49" i="8" s="1"/>
  <c r="P50" i="8" s="1"/>
  <c r="P51" i="8" s="1"/>
  <c r="P52" i="8" s="1"/>
  <c r="P53" i="8" s="1"/>
  <c r="P54" i="8" s="1"/>
  <c r="P55" i="8" s="1"/>
  <c r="P56" i="8" s="1"/>
  <c r="P57" i="8" s="1"/>
  <c r="P58" i="8" s="1"/>
  <c r="P59" i="8" s="1"/>
  <c r="P60" i="8" s="1"/>
  <c r="P61" i="8" s="1"/>
  <c r="P62" i="8" s="1"/>
  <c r="P63" i="8" s="1"/>
  <c r="P64" i="8" s="1"/>
  <c r="P65" i="8" s="1"/>
  <c r="P66" i="8" s="1"/>
  <c r="P67" i="8" s="1"/>
  <c r="P68" i="8" s="1"/>
  <c r="P69" i="8" s="1"/>
  <c r="P70" i="8" s="1"/>
  <c r="P71" i="8" s="1"/>
  <c r="P72" i="8" s="1"/>
  <c r="P73" i="8" s="1"/>
  <c r="P74" i="8" s="1"/>
  <c r="P75" i="8" s="1"/>
  <c r="P76" i="8" s="1"/>
  <c r="P77" i="8" s="1"/>
  <c r="P78" i="8" s="1"/>
  <c r="P79" i="8" s="1"/>
  <c r="P80" i="8" s="1"/>
  <c r="P81" i="8" s="1"/>
  <c r="P82" i="8" s="1"/>
  <c r="P83" i="8" s="1"/>
  <c r="P84" i="8" s="1"/>
  <c r="P85" i="8" s="1"/>
  <c r="P86" i="8" s="1"/>
  <c r="P87" i="8" s="1"/>
  <c r="P88" i="8" s="1"/>
  <c r="P89" i="8" s="1"/>
  <c r="P90" i="8" s="1"/>
  <c r="P91" i="8" s="1"/>
  <c r="P92" i="8" s="1"/>
  <c r="P93" i="8" s="1"/>
  <c r="P94" i="8" s="1"/>
  <c r="P95" i="8" s="1"/>
  <c r="P96" i="8" s="1"/>
  <c r="P97" i="8" s="1"/>
  <c r="F106" i="13" s="1"/>
  <c r="O3" i="8"/>
  <c r="O4" i="8" s="1"/>
  <c r="O5" i="8" s="1"/>
  <c r="O6" i="8" s="1"/>
  <c r="O7" i="8" s="1"/>
  <c r="O8" i="8" s="1"/>
  <c r="O9" i="8" s="1"/>
  <c r="O10" i="8" s="1"/>
  <c r="O11" i="8" s="1"/>
  <c r="O12" i="8" s="1"/>
  <c r="O13" i="8" s="1"/>
  <c r="O14" i="8" s="1"/>
  <c r="O15" i="8" s="1"/>
  <c r="O16" i="8" s="1"/>
  <c r="O17" i="8" s="1"/>
  <c r="O18" i="8" s="1"/>
  <c r="O19" i="8" s="1"/>
  <c r="O20" i="8" s="1"/>
  <c r="O21" i="8" s="1"/>
  <c r="O22" i="8" s="1"/>
  <c r="O23" i="8" s="1"/>
  <c r="O24" i="8" s="1"/>
  <c r="O25" i="8" s="1"/>
  <c r="O26" i="8" s="1"/>
  <c r="O27" i="8" s="1"/>
  <c r="O28" i="8" s="1"/>
  <c r="O29" i="8" s="1"/>
  <c r="O30" i="8" s="1"/>
  <c r="O31" i="8" s="1"/>
  <c r="O32" i="8" s="1"/>
  <c r="O33" i="8" s="1"/>
  <c r="O34" i="8" s="1"/>
  <c r="O35" i="8" s="1"/>
  <c r="O36" i="8" s="1"/>
  <c r="O37" i="8" s="1"/>
  <c r="O38" i="8" s="1"/>
  <c r="O39" i="8" s="1"/>
  <c r="O40" i="8" s="1"/>
  <c r="O41" i="8" s="1"/>
  <c r="O42" i="8" s="1"/>
  <c r="O43" i="8" s="1"/>
  <c r="O44" i="8" s="1"/>
  <c r="O45" i="8" s="1"/>
  <c r="O46" i="8" s="1"/>
  <c r="O47" i="8" s="1"/>
  <c r="O48" i="8" s="1"/>
  <c r="O49" i="8" s="1"/>
  <c r="O50" i="8" s="1"/>
  <c r="O51" i="8" s="1"/>
  <c r="O52" i="8" s="1"/>
  <c r="O53" i="8" s="1"/>
  <c r="O54" i="8" s="1"/>
  <c r="O55" i="8" s="1"/>
  <c r="O56" i="8" s="1"/>
  <c r="O57" i="8" s="1"/>
  <c r="O58" i="8" s="1"/>
  <c r="O59" i="8" s="1"/>
  <c r="O60" i="8" s="1"/>
  <c r="O61" i="8" s="1"/>
  <c r="O62" i="8" s="1"/>
  <c r="O63" i="8" s="1"/>
  <c r="O64" i="8" s="1"/>
  <c r="O65" i="8" s="1"/>
  <c r="O66" i="8" s="1"/>
  <c r="O67" i="8" s="1"/>
  <c r="O68" i="8" s="1"/>
  <c r="O69" i="8" s="1"/>
  <c r="O70" i="8" s="1"/>
  <c r="O71" i="8" s="1"/>
  <c r="O72" i="8" s="1"/>
  <c r="O73" i="8" s="1"/>
  <c r="O74" i="8" s="1"/>
  <c r="O75" i="8" s="1"/>
  <c r="O76" i="8" s="1"/>
  <c r="O77" i="8" s="1"/>
  <c r="O78" i="8" s="1"/>
  <c r="O79" i="8" s="1"/>
  <c r="O80" i="8" s="1"/>
  <c r="O81" i="8" s="1"/>
  <c r="O82" i="8" s="1"/>
  <c r="O83" i="8" s="1"/>
  <c r="O84" i="8" s="1"/>
  <c r="O85" i="8" s="1"/>
  <c r="O86" i="8" s="1"/>
  <c r="O87" i="8" s="1"/>
  <c r="O88" i="8" s="1"/>
  <c r="O89" i="8" s="1"/>
  <c r="O90" i="8" s="1"/>
  <c r="O91" i="8" s="1"/>
  <c r="O92" i="8" s="1"/>
  <c r="O93" i="8" s="1"/>
  <c r="O94" i="8" s="1"/>
  <c r="O95" i="8" s="1"/>
  <c r="O96" i="8" s="1"/>
  <c r="O97" i="8" s="1"/>
  <c r="M3" i="8"/>
  <c r="M4" i="8" s="1"/>
  <c r="M5" i="8" s="1"/>
  <c r="M6" i="8" s="1"/>
  <c r="M7" i="8" s="1"/>
  <c r="M8" i="8" s="1"/>
  <c r="M9" i="8" s="1"/>
  <c r="M10" i="8" s="1"/>
  <c r="M11" i="8" s="1"/>
  <c r="M12" i="8" s="1"/>
  <c r="M13" i="8" s="1"/>
  <c r="M14" i="8" s="1"/>
  <c r="M15" i="8" s="1"/>
  <c r="M16" i="8" s="1"/>
  <c r="M17" i="8" s="1"/>
  <c r="M18" i="8" s="1"/>
  <c r="M19" i="8" s="1"/>
  <c r="M20" i="8" s="1"/>
  <c r="M21" i="8" s="1"/>
  <c r="M22" i="8" s="1"/>
  <c r="M23" i="8" s="1"/>
  <c r="M24" i="8" s="1"/>
  <c r="M25" i="8" s="1"/>
  <c r="M26" i="8" s="1"/>
  <c r="M27" i="8" s="1"/>
  <c r="M28" i="8" s="1"/>
  <c r="M29" i="8" s="1"/>
  <c r="M30" i="8" s="1"/>
  <c r="M31" i="8" s="1"/>
  <c r="M32" i="8" s="1"/>
  <c r="M33" i="8" s="1"/>
  <c r="M34" i="8" s="1"/>
  <c r="M35" i="8" s="1"/>
  <c r="M36" i="8" s="1"/>
  <c r="M37" i="8" s="1"/>
  <c r="M38" i="8" s="1"/>
  <c r="M39" i="8" s="1"/>
  <c r="M40" i="8" s="1"/>
  <c r="M41" i="8" s="1"/>
  <c r="M42" i="8" s="1"/>
  <c r="M43" i="8" s="1"/>
  <c r="M44" i="8" s="1"/>
  <c r="M45" i="8" s="1"/>
  <c r="M46" i="8" s="1"/>
  <c r="M47" i="8" s="1"/>
  <c r="M48" i="8" s="1"/>
  <c r="M49" i="8" s="1"/>
  <c r="M50" i="8" s="1"/>
  <c r="M51" i="8" s="1"/>
  <c r="M52" i="8" s="1"/>
  <c r="M53" i="8" s="1"/>
  <c r="M54" i="8" s="1"/>
  <c r="M55" i="8" s="1"/>
  <c r="M56" i="8" s="1"/>
  <c r="M57" i="8" s="1"/>
  <c r="M58" i="8" s="1"/>
  <c r="M59" i="8" s="1"/>
  <c r="M60" i="8" s="1"/>
  <c r="M61" i="8" s="1"/>
  <c r="M62" i="8" s="1"/>
  <c r="M63" i="8" s="1"/>
  <c r="M64" i="8" s="1"/>
  <c r="M65" i="8" s="1"/>
  <c r="M66" i="8" s="1"/>
  <c r="M67" i="8" s="1"/>
  <c r="M68" i="8" s="1"/>
  <c r="M69" i="8" s="1"/>
  <c r="M70" i="8" s="1"/>
  <c r="M71" i="8" s="1"/>
  <c r="M72" i="8" s="1"/>
  <c r="M73" i="8" s="1"/>
  <c r="M74" i="8" s="1"/>
  <c r="M75" i="8" s="1"/>
  <c r="M76" i="8" s="1"/>
  <c r="M77" i="8" s="1"/>
  <c r="M78" i="8" s="1"/>
  <c r="M79" i="8" s="1"/>
  <c r="M80" i="8" s="1"/>
  <c r="M81" i="8" s="1"/>
  <c r="M82" i="8" s="1"/>
  <c r="M83" i="8" s="1"/>
  <c r="M84" i="8" s="1"/>
  <c r="M85" i="8" s="1"/>
  <c r="M86" i="8" s="1"/>
  <c r="M87" i="8" s="1"/>
  <c r="M88" i="8" s="1"/>
  <c r="M89" i="8" s="1"/>
  <c r="M90" i="8" s="1"/>
  <c r="M91" i="8" s="1"/>
  <c r="M92" i="8" s="1"/>
  <c r="M93" i="8" s="1"/>
  <c r="M94" i="8" s="1"/>
  <c r="M95" i="8" s="1"/>
  <c r="M96" i="8" s="1"/>
  <c r="M97" i="8" s="1"/>
  <c r="K3" i="8"/>
  <c r="K4" i="8" s="1"/>
  <c r="K5" i="8" s="1"/>
  <c r="K6" i="8" s="1"/>
  <c r="K7" i="8" s="1"/>
  <c r="K8" i="8" s="1"/>
  <c r="K9" i="8" s="1"/>
  <c r="K10" i="8" s="1"/>
  <c r="K11" i="8" s="1"/>
  <c r="K12" i="8" s="1"/>
  <c r="K13" i="8" s="1"/>
  <c r="K14" i="8" s="1"/>
  <c r="K15" i="8" s="1"/>
  <c r="K16" i="8" s="1"/>
  <c r="K17" i="8" s="1"/>
  <c r="K18" i="8" s="1"/>
  <c r="K19" i="8" s="1"/>
  <c r="K20" i="8" s="1"/>
  <c r="K21" i="8" s="1"/>
  <c r="K22" i="8" s="1"/>
  <c r="K23" i="8" s="1"/>
  <c r="K24" i="8" s="1"/>
  <c r="K25" i="8" s="1"/>
  <c r="K26" i="8" s="1"/>
  <c r="K27" i="8" s="1"/>
  <c r="K28" i="8" s="1"/>
  <c r="K29" i="8" s="1"/>
  <c r="K30" i="8" s="1"/>
  <c r="K31" i="8" s="1"/>
  <c r="K32" i="8" s="1"/>
  <c r="K33" i="8" s="1"/>
  <c r="K34" i="8" s="1"/>
  <c r="K35" i="8" s="1"/>
  <c r="K36" i="8" s="1"/>
  <c r="K37" i="8" s="1"/>
  <c r="K38" i="8" s="1"/>
  <c r="K39" i="8" s="1"/>
  <c r="K40" i="8" s="1"/>
  <c r="K41" i="8" s="1"/>
  <c r="K42" i="8" s="1"/>
  <c r="K43" i="8" s="1"/>
  <c r="K44" i="8" s="1"/>
  <c r="K45" i="8" s="1"/>
  <c r="K46" i="8" s="1"/>
  <c r="K47" i="8" s="1"/>
  <c r="K48" i="8" s="1"/>
  <c r="K49" i="8" s="1"/>
  <c r="K50" i="8" s="1"/>
  <c r="K51" i="8" s="1"/>
  <c r="K52" i="8" s="1"/>
  <c r="K53" i="8" s="1"/>
  <c r="K54" i="8" s="1"/>
  <c r="K55" i="8" s="1"/>
  <c r="K56" i="8" s="1"/>
  <c r="K57" i="8" s="1"/>
  <c r="K58" i="8" s="1"/>
  <c r="K59" i="8" s="1"/>
  <c r="K60" i="8" s="1"/>
  <c r="K61" i="8" s="1"/>
  <c r="K62" i="8" s="1"/>
  <c r="K63" i="8" s="1"/>
  <c r="K64" i="8" s="1"/>
  <c r="K65" i="8" s="1"/>
  <c r="K66" i="8" s="1"/>
  <c r="K67" i="8" s="1"/>
  <c r="K68" i="8" s="1"/>
  <c r="K69" i="8" s="1"/>
  <c r="K70" i="8" s="1"/>
  <c r="K71" i="8" s="1"/>
  <c r="K72" i="8" s="1"/>
  <c r="K73" i="8" s="1"/>
  <c r="K74" i="8" s="1"/>
  <c r="K75" i="8" s="1"/>
  <c r="K76" i="8" s="1"/>
  <c r="K77" i="8" s="1"/>
  <c r="K78" i="8" s="1"/>
  <c r="K79" i="8" s="1"/>
  <c r="K80" i="8" s="1"/>
  <c r="K81" i="8" s="1"/>
  <c r="K82" i="8" s="1"/>
  <c r="K83" i="8" s="1"/>
  <c r="K84" i="8" s="1"/>
  <c r="K85" i="8" s="1"/>
  <c r="K86" i="8" s="1"/>
  <c r="K87" i="8" s="1"/>
  <c r="K88" i="8" s="1"/>
  <c r="K89" i="8" s="1"/>
  <c r="K90" i="8" s="1"/>
  <c r="K91" i="8" s="1"/>
  <c r="K92" i="8" s="1"/>
  <c r="K93" i="8" s="1"/>
  <c r="K94" i="8" s="1"/>
  <c r="K95" i="8" s="1"/>
  <c r="K96" i="8" s="1"/>
  <c r="K97" i="8" s="1"/>
  <c r="F61" i="6" s="1"/>
  <c r="L3" i="8"/>
  <c r="L4" i="8" s="1"/>
  <c r="L5" i="8" s="1"/>
  <c r="L6" i="8" s="1"/>
  <c r="L7" i="8" s="1"/>
  <c r="L8" i="8" s="1"/>
  <c r="L9" i="8" s="1"/>
  <c r="L10" i="8" s="1"/>
  <c r="L11" i="8" s="1"/>
  <c r="L12" i="8" s="1"/>
  <c r="L13" i="8" s="1"/>
  <c r="L14" i="8" s="1"/>
  <c r="L15" i="8" s="1"/>
  <c r="L16" i="8" s="1"/>
  <c r="L17" i="8" s="1"/>
  <c r="L18" i="8" s="1"/>
  <c r="L19" i="8" s="1"/>
  <c r="L20" i="8" s="1"/>
  <c r="L21" i="8" s="1"/>
  <c r="L22" i="8" s="1"/>
  <c r="L23" i="8" s="1"/>
  <c r="L24" i="8" s="1"/>
  <c r="L25" i="8" s="1"/>
  <c r="L26" i="8" s="1"/>
  <c r="L27" i="8" s="1"/>
  <c r="L28" i="8" s="1"/>
  <c r="L29" i="8" s="1"/>
  <c r="L30" i="8" s="1"/>
  <c r="L31" i="8" s="1"/>
  <c r="L32" i="8" s="1"/>
  <c r="L33" i="8" s="1"/>
  <c r="L34" i="8" s="1"/>
  <c r="L35" i="8" s="1"/>
  <c r="L36" i="8" s="1"/>
  <c r="L37" i="8" s="1"/>
  <c r="L38" i="8" s="1"/>
  <c r="L39" i="8" s="1"/>
  <c r="L40" i="8" s="1"/>
  <c r="L41" i="8" s="1"/>
  <c r="L42" i="8" s="1"/>
  <c r="L43" i="8" s="1"/>
  <c r="L44" i="8" s="1"/>
  <c r="L45" i="8" s="1"/>
  <c r="L46" i="8" s="1"/>
  <c r="L47" i="8" s="1"/>
  <c r="L48" i="8" s="1"/>
  <c r="L49" i="8" s="1"/>
  <c r="L50" i="8" s="1"/>
  <c r="L51" i="8" s="1"/>
  <c r="L52" i="8" s="1"/>
  <c r="L53" i="8" s="1"/>
  <c r="L54" i="8" s="1"/>
  <c r="L55" i="8" s="1"/>
  <c r="L56" i="8" s="1"/>
  <c r="L57" i="8" s="1"/>
  <c r="L58" i="8" s="1"/>
  <c r="L59" i="8" s="1"/>
  <c r="L60" i="8" s="1"/>
  <c r="L61" i="8" s="1"/>
  <c r="L62" i="8" s="1"/>
  <c r="L63" i="8" s="1"/>
  <c r="L64" i="8" s="1"/>
  <c r="L65" i="8" s="1"/>
  <c r="L66" i="8" s="1"/>
  <c r="L67" i="8" s="1"/>
  <c r="L68" i="8" s="1"/>
  <c r="L69" i="8" s="1"/>
  <c r="L70" i="8" s="1"/>
  <c r="L71" i="8" s="1"/>
  <c r="L72" i="8" s="1"/>
  <c r="L73" i="8" s="1"/>
  <c r="L74" i="8" s="1"/>
  <c r="L75" i="8" s="1"/>
  <c r="L76" i="8" s="1"/>
  <c r="L77" i="8" s="1"/>
  <c r="L78" i="8" s="1"/>
  <c r="L79" i="8" s="1"/>
  <c r="L80" i="8" s="1"/>
  <c r="L81" i="8" s="1"/>
  <c r="L82" i="8" s="1"/>
  <c r="L83" i="8" s="1"/>
  <c r="L84" i="8" s="1"/>
  <c r="L85" i="8" s="1"/>
  <c r="L86" i="8" s="1"/>
  <c r="L87" i="8" s="1"/>
  <c r="L88" i="8" s="1"/>
  <c r="L89" i="8" s="1"/>
  <c r="L90" i="8" s="1"/>
  <c r="L91" i="8" s="1"/>
  <c r="L92" i="8" s="1"/>
  <c r="L93" i="8" s="1"/>
  <c r="L94" i="8" s="1"/>
  <c r="L95" i="8" s="1"/>
  <c r="L96" i="8" s="1"/>
  <c r="L97" i="8" s="1"/>
  <c r="T3" i="8"/>
  <c r="T4" i="8" s="1"/>
  <c r="T5" i="8" s="1"/>
  <c r="T6" i="8" s="1"/>
  <c r="T7" i="8" s="1"/>
  <c r="T8" i="8" s="1"/>
  <c r="T9" i="8" s="1"/>
  <c r="T10" i="8" s="1"/>
  <c r="T11" i="8" s="1"/>
  <c r="T12" i="8" s="1"/>
  <c r="T13" i="8" s="1"/>
  <c r="T14" i="8" s="1"/>
  <c r="T15" i="8" s="1"/>
  <c r="T16" i="8" s="1"/>
  <c r="T17" i="8" s="1"/>
  <c r="T18" i="8" s="1"/>
  <c r="T19" i="8" s="1"/>
  <c r="T20" i="8" s="1"/>
  <c r="T21" i="8" s="1"/>
  <c r="T22" i="8" s="1"/>
  <c r="T23" i="8" s="1"/>
  <c r="T24" i="8" s="1"/>
  <c r="T25" i="8" s="1"/>
  <c r="T26" i="8" s="1"/>
  <c r="T27" i="8" s="1"/>
  <c r="T28" i="8" s="1"/>
  <c r="T29" i="8" s="1"/>
  <c r="T30" i="8" s="1"/>
  <c r="T31" i="8" s="1"/>
  <c r="T32" i="8" s="1"/>
  <c r="T33" i="8" s="1"/>
  <c r="T34" i="8" s="1"/>
  <c r="T35" i="8" s="1"/>
  <c r="T36" i="8" s="1"/>
  <c r="T37" i="8" s="1"/>
  <c r="T38" i="8" s="1"/>
  <c r="T39" i="8" s="1"/>
  <c r="T40" i="8" s="1"/>
  <c r="T41" i="8" s="1"/>
  <c r="T42" i="8" s="1"/>
  <c r="T43" i="8" s="1"/>
  <c r="T44" i="8" s="1"/>
  <c r="T45" i="8" s="1"/>
  <c r="T46" i="8" s="1"/>
  <c r="T47" i="8" s="1"/>
  <c r="T48" i="8" s="1"/>
  <c r="T49" i="8" s="1"/>
  <c r="T50" i="8" s="1"/>
  <c r="T51" i="8" s="1"/>
  <c r="T52" i="8" s="1"/>
  <c r="T53" i="8" s="1"/>
  <c r="T54" i="8" s="1"/>
  <c r="T55" i="8" s="1"/>
  <c r="T56" i="8" s="1"/>
  <c r="T57" i="8" s="1"/>
  <c r="T58" i="8" s="1"/>
  <c r="T59" i="8" s="1"/>
  <c r="T60" i="8" s="1"/>
  <c r="T61" i="8" s="1"/>
  <c r="T62" i="8" s="1"/>
  <c r="T63" i="8" s="1"/>
  <c r="T64" i="8" s="1"/>
  <c r="T65" i="8" s="1"/>
  <c r="T66" i="8" s="1"/>
  <c r="T67" i="8" s="1"/>
  <c r="T68" i="8" s="1"/>
  <c r="T69" i="8" s="1"/>
  <c r="T70" i="8" s="1"/>
  <c r="T71" i="8" s="1"/>
  <c r="T72" i="8" s="1"/>
  <c r="T73" i="8" s="1"/>
  <c r="T74" i="8" s="1"/>
  <c r="T75" i="8" s="1"/>
  <c r="T76" i="8" s="1"/>
  <c r="T77" i="8" s="1"/>
  <c r="T78" i="8" s="1"/>
  <c r="T79" i="8" s="1"/>
  <c r="T80" i="8" s="1"/>
  <c r="T81" i="8" s="1"/>
  <c r="T82" i="8" s="1"/>
  <c r="T83" i="8" s="1"/>
  <c r="T84" i="8" s="1"/>
  <c r="T85" i="8" s="1"/>
  <c r="T86" i="8" s="1"/>
  <c r="T87" i="8" s="1"/>
  <c r="T88" i="8" s="1"/>
  <c r="T89" i="8" s="1"/>
  <c r="T90" i="8" s="1"/>
  <c r="T91" i="8" s="1"/>
  <c r="T92" i="8" s="1"/>
  <c r="T93" i="8" s="1"/>
  <c r="T94" i="8" s="1"/>
  <c r="T95" i="8" s="1"/>
  <c r="T96" i="8" s="1"/>
  <c r="T97" i="8" s="1"/>
  <c r="F142" i="13" s="1"/>
  <c r="S3" i="8"/>
  <c r="S4" i="8" s="1"/>
  <c r="S5" i="8" s="1"/>
  <c r="S6" i="8" s="1"/>
  <c r="S7" i="8" s="1"/>
  <c r="S8" i="8" s="1"/>
  <c r="S9" i="8" s="1"/>
  <c r="S10" i="8" s="1"/>
  <c r="S11" i="8" s="1"/>
  <c r="S12" i="8" s="1"/>
  <c r="S13" i="8" s="1"/>
  <c r="S14" i="8" s="1"/>
  <c r="S15" i="8" s="1"/>
  <c r="S16" i="8" s="1"/>
  <c r="S17" i="8" s="1"/>
  <c r="S18" i="8" s="1"/>
  <c r="S19" i="8" s="1"/>
  <c r="S20" i="8" s="1"/>
  <c r="S21" i="8" s="1"/>
  <c r="S22" i="8" s="1"/>
  <c r="S23" i="8" s="1"/>
  <c r="S24" i="8" s="1"/>
  <c r="S25" i="8" s="1"/>
  <c r="S26" i="8" s="1"/>
  <c r="S27" i="8" s="1"/>
  <c r="S28" i="8" s="1"/>
  <c r="S29" i="8" s="1"/>
  <c r="S30" i="8" s="1"/>
  <c r="S31" i="8" s="1"/>
  <c r="S32" i="8" s="1"/>
  <c r="S33" i="8" s="1"/>
  <c r="S34" i="8" s="1"/>
  <c r="S35" i="8" s="1"/>
  <c r="S36" i="8" s="1"/>
  <c r="S37" i="8" s="1"/>
  <c r="S38" i="8" s="1"/>
  <c r="S39" i="8" s="1"/>
  <c r="S40" i="8" s="1"/>
  <c r="S41" i="8" s="1"/>
  <c r="S42" i="8" s="1"/>
  <c r="S43" i="8" s="1"/>
  <c r="S44" i="8" s="1"/>
  <c r="S45" i="8" s="1"/>
  <c r="S46" i="8" s="1"/>
  <c r="S47" i="8" s="1"/>
  <c r="S48" i="8" s="1"/>
  <c r="S49" i="8" s="1"/>
  <c r="S50" i="8" s="1"/>
  <c r="S51" i="8" s="1"/>
  <c r="S52" i="8" s="1"/>
  <c r="S53" i="8" s="1"/>
  <c r="S54" i="8" s="1"/>
  <c r="S55" i="8" s="1"/>
  <c r="S56" i="8" s="1"/>
  <c r="S57" i="8" s="1"/>
  <c r="S58" i="8" s="1"/>
  <c r="S59" i="8" s="1"/>
  <c r="S60" i="8" s="1"/>
  <c r="S61" i="8" s="1"/>
  <c r="S62" i="8" s="1"/>
  <c r="S63" i="8" s="1"/>
  <c r="S64" i="8" s="1"/>
  <c r="S65" i="8" s="1"/>
  <c r="S66" i="8" s="1"/>
  <c r="S67" i="8" s="1"/>
  <c r="S68" i="8" s="1"/>
  <c r="S69" i="8" s="1"/>
  <c r="S70" i="8" s="1"/>
  <c r="S71" i="8" s="1"/>
  <c r="S72" i="8" s="1"/>
  <c r="S73" i="8" s="1"/>
  <c r="S74" i="8" s="1"/>
  <c r="S75" i="8" s="1"/>
  <c r="S76" i="8" s="1"/>
  <c r="S77" i="8" s="1"/>
  <c r="S78" i="8" s="1"/>
  <c r="S79" i="8" s="1"/>
  <c r="S80" i="8" s="1"/>
  <c r="S81" i="8" s="1"/>
  <c r="S82" i="8" s="1"/>
  <c r="S83" i="8" s="1"/>
  <c r="S84" i="8" s="1"/>
  <c r="S85" i="8" s="1"/>
  <c r="S86" i="8" s="1"/>
  <c r="S87" i="8" s="1"/>
  <c r="S88" i="8" s="1"/>
  <c r="S89" i="8" s="1"/>
  <c r="S90" i="8" s="1"/>
  <c r="S91" i="8" s="1"/>
  <c r="S92" i="8" s="1"/>
  <c r="S93" i="8" s="1"/>
  <c r="S94" i="8" s="1"/>
  <c r="S95" i="8" s="1"/>
  <c r="S96" i="8" s="1"/>
  <c r="S97" i="8" s="1"/>
  <c r="F133" i="13" s="1"/>
  <c r="F70" i="6" l="1"/>
  <c r="F70" i="13"/>
  <c r="F61" i="13"/>
  <c r="F79" i="6"/>
  <c r="F79" i="13"/>
  <c r="F97" i="6"/>
  <c r="F97" i="13"/>
  <c r="F88" i="6"/>
  <c r="F88" i="1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<sst xmlns="http://schemas.openxmlformats.org/spreadsheetml/2006/main" count="766" uniqueCount="264">
  <si>
    <t>受付日</t>
    <rPh sb="0" eb="3">
      <t>ウケツケビ</t>
    </rPh>
    <phoneticPr fontId="1"/>
  </si>
  <si>
    <t>報告予定日</t>
    <rPh sb="0" eb="5">
      <t>ホウコクヨテイビ</t>
    </rPh>
    <phoneticPr fontId="1"/>
  </si>
  <si>
    <t>弊社記入欄</t>
    <rPh sb="0" eb="2">
      <t>ヘイシャ</t>
    </rPh>
    <rPh sb="2" eb="5">
      <t>キニュウラン</t>
    </rPh>
    <phoneticPr fontId="1"/>
  </si>
  <si>
    <t>受付No.</t>
    <rPh sb="0" eb="2">
      <t>ウケツケ</t>
    </rPh>
    <phoneticPr fontId="1"/>
  </si>
  <si>
    <t>TEL</t>
    <phoneticPr fontId="1"/>
  </si>
  <si>
    <t>FAX</t>
    <phoneticPr fontId="1"/>
  </si>
  <si>
    <t>(</t>
    <phoneticPr fontId="1"/>
  </si>
  <si>
    <t>No.</t>
    <phoneticPr fontId="1"/>
  </si>
  <si>
    <t>ナトリウム</t>
  </si>
  <si>
    <t>脂肪酸</t>
  </si>
  <si>
    <t>飽和脂肪酸</t>
  </si>
  <si>
    <t>不飽和脂肪酸</t>
  </si>
  <si>
    <t>トランス脂肪酸</t>
  </si>
  <si>
    <t>一価不飽和脂肪酸</t>
  </si>
  <si>
    <t>多価不飽和脂肪酸</t>
  </si>
  <si>
    <t>マグネシウム</t>
  </si>
  <si>
    <t>リン</t>
  </si>
  <si>
    <t>亜鉛</t>
  </si>
  <si>
    <t>総水銀</t>
  </si>
  <si>
    <t>カドミウム</t>
  </si>
  <si>
    <t>アルミニウム</t>
  </si>
  <si>
    <t>鉛</t>
  </si>
  <si>
    <t>ヒ素</t>
  </si>
  <si>
    <t>スズ</t>
  </si>
  <si>
    <t>ヨウ素</t>
  </si>
  <si>
    <t>バリウム</t>
  </si>
  <si>
    <t>マンガン</t>
  </si>
  <si>
    <t>クロム</t>
  </si>
  <si>
    <t>セレン</t>
  </si>
  <si>
    <t>モリブデン</t>
  </si>
  <si>
    <t>ビタミンD</t>
  </si>
  <si>
    <t>酢酸</t>
  </si>
  <si>
    <t>クエン酸</t>
  </si>
  <si>
    <t>リンゴ酸</t>
  </si>
  <si>
    <t>コハク酸</t>
  </si>
  <si>
    <t>乳酸</t>
  </si>
  <si>
    <t>水分活性</t>
  </si>
  <si>
    <t>ソルビン酸</t>
  </si>
  <si>
    <t>安息香酸</t>
  </si>
  <si>
    <t>粘度</t>
  </si>
  <si>
    <t>酸度</t>
  </si>
  <si>
    <t>所在地</t>
    <rPh sb="0" eb="3">
      <t>ショザイチ</t>
    </rPh>
    <phoneticPr fontId="1"/>
  </si>
  <si>
    <t>部署</t>
    <rPh sb="0" eb="2">
      <t>ブショ</t>
    </rPh>
    <phoneticPr fontId="1"/>
  </si>
  <si>
    <t>役職</t>
    <rPh sb="0" eb="2">
      <t>ヤクショク</t>
    </rPh>
    <phoneticPr fontId="1"/>
  </si>
  <si>
    <t>お名前</t>
    <rPh sb="1" eb="3">
      <t>ナマエ</t>
    </rPh>
    <phoneticPr fontId="1"/>
  </si>
  <si>
    <t>検体No.</t>
    <rPh sb="0" eb="2">
      <t>ケンタイ</t>
    </rPh>
    <phoneticPr fontId="1"/>
  </si>
  <si>
    <t>1</t>
    <phoneticPr fontId="1"/>
  </si>
  <si>
    <t>2</t>
    <phoneticPr fontId="1"/>
  </si>
  <si>
    <t>3</t>
    <phoneticPr fontId="1"/>
  </si>
  <si>
    <t>〒</t>
    <phoneticPr fontId="1"/>
  </si>
  <si>
    <t>表記単位</t>
    <rPh sb="0" eb="4">
      <t>ヒョウキタンイ</t>
    </rPh>
    <phoneticPr fontId="1"/>
  </si>
  <si>
    <t>検体名</t>
    <rPh sb="0" eb="3">
      <t>ケンタイメイ</t>
    </rPh>
    <phoneticPr fontId="1"/>
  </si>
  <si>
    <t>5</t>
    <phoneticPr fontId="1"/>
  </si>
  <si>
    <t>6</t>
    <phoneticPr fontId="1"/>
  </si>
  <si>
    <t>糖類</t>
    <rPh sb="0" eb="2">
      <t>トウルイ</t>
    </rPh>
    <phoneticPr fontId="1"/>
  </si>
  <si>
    <t>カリウム</t>
    <phoneticPr fontId="1"/>
  </si>
  <si>
    <t>たんぱく質</t>
    <phoneticPr fontId="1"/>
  </si>
  <si>
    <t>脂質</t>
    <phoneticPr fontId="1"/>
  </si>
  <si>
    <t>灰分</t>
    <phoneticPr fontId="1"/>
  </si>
  <si>
    <t>水分</t>
    <phoneticPr fontId="1"/>
  </si>
  <si>
    <t>糖質</t>
    <phoneticPr fontId="1"/>
  </si>
  <si>
    <t>修正アトウォーター法</t>
    <rPh sb="0" eb="2">
      <t>シュウセイ</t>
    </rPh>
    <rPh sb="9" eb="10">
      <t>ホウ</t>
    </rPh>
    <phoneticPr fontId="1"/>
  </si>
  <si>
    <t>原材料</t>
    <rPh sb="0" eb="3">
      <t>ゲンザイリョウ</t>
    </rPh>
    <phoneticPr fontId="1"/>
  </si>
  <si>
    <t>g/100 g</t>
    <phoneticPr fontId="1"/>
  </si>
  <si>
    <t>g/100 mL</t>
    <phoneticPr fontId="1"/>
  </si>
  <si>
    <t>公定法/食物繊維・糖質なし</t>
    <phoneticPr fontId="1"/>
  </si>
  <si>
    <t>公定法/食物繊維・糖質あり</t>
    <phoneticPr fontId="1"/>
  </si>
  <si>
    <t>生鮮食品以外</t>
    <phoneticPr fontId="1"/>
  </si>
  <si>
    <t>英文報告書</t>
    <rPh sb="0" eb="2">
      <t>エイブン</t>
    </rPh>
    <rPh sb="2" eb="5">
      <t>ホウコクショ</t>
    </rPh>
    <phoneticPr fontId="1"/>
  </si>
  <si>
    <t>(姓)</t>
    <rPh sb="1" eb="2">
      <t>セイ</t>
    </rPh>
    <phoneticPr fontId="1"/>
  </si>
  <si>
    <t>(ｾｲ)</t>
    <phoneticPr fontId="1"/>
  </si>
  <si>
    <t>(名)</t>
    <rPh sb="1" eb="2">
      <t>メイ</t>
    </rPh>
    <phoneticPr fontId="1"/>
  </si>
  <si>
    <t>(ﾒｲ)</t>
    <phoneticPr fontId="1"/>
  </si>
  <si>
    <t>(ﾌﾘｶﾞﾅ)</t>
    <phoneticPr fontId="1"/>
  </si>
  <si>
    <t>可食部 (弊社で判断)</t>
    <rPh sb="0" eb="3">
      <t>カショクブ</t>
    </rPh>
    <rPh sb="5" eb="7">
      <t>ヘイシャ</t>
    </rPh>
    <rPh sb="8" eb="10">
      <t>ハンダン</t>
    </rPh>
    <phoneticPr fontId="1"/>
  </si>
  <si>
    <t>分析対象部位</t>
    <rPh sb="0" eb="2">
      <t>ブンセキ</t>
    </rPh>
    <rPh sb="2" eb="4">
      <t>タイショウ</t>
    </rPh>
    <rPh sb="4" eb="6">
      <t>ブイ</t>
    </rPh>
    <phoneticPr fontId="1"/>
  </si>
  <si>
    <t>お客様記入欄：以下にご記入頂き、印刷した本依頼書を検体に同梱してご送付ください。(黄色セルは必須入力)</t>
    <rPh sb="1" eb="3">
      <t>キャクサマ</t>
    </rPh>
    <rPh sb="3" eb="6">
      <t>キニュウラン</t>
    </rPh>
    <rPh sb="7" eb="9">
      <t>イカ</t>
    </rPh>
    <rPh sb="11" eb="13">
      <t>キニュウ</t>
    </rPh>
    <rPh sb="13" eb="14">
      <t>イタダ</t>
    </rPh>
    <rPh sb="16" eb="18">
      <t>インサツ</t>
    </rPh>
    <rPh sb="20" eb="21">
      <t>ホン</t>
    </rPh>
    <rPh sb="21" eb="24">
      <t>イライショ</t>
    </rPh>
    <rPh sb="25" eb="27">
      <t>ケンタイ</t>
    </rPh>
    <rPh sb="28" eb="30">
      <t>ドウコン</t>
    </rPh>
    <rPh sb="33" eb="35">
      <t>ソウフ</t>
    </rPh>
    <rPh sb="41" eb="43">
      <t>キイロ</t>
    </rPh>
    <rPh sb="46" eb="50">
      <t>ヒッスニュウリョク</t>
    </rPh>
    <phoneticPr fontId="1"/>
  </si>
  <si>
    <t>お客様ご指定</t>
    <rPh sb="1" eb="3">
      <t>キャクサマ</t>
    </rPh>
    <rPh sb="4" eb="6">
      <t>シテイ</t>
    </rPh>
    <phoneticPr fontId="1"/>
  </si>
  <si>
    <t>)</t>
    <phoneticPr fontId="1"/>
  </si>
  <si>
    <t>検体名 (英名)</t>
    <rPh sb="0" eb="2">
      <t>ケ_x0000__x0000__x0002_</t>
    </rPh>
    <rPh sb="2" eb="3">
      <t>_x0004__x0002_</t>
    </rPh>
    <rPh sb="5" eb="7">
      <t>エイメイ</t>
    </rPh>
    <phoneticPr fontId="1"/>
  </si>
  <si>
    <t>微生物学的定量法</t>
    <rPh sb="0" eb="5">
      <t>ビセイブツガクテキ</t>
    </rPh>
    <rPh sb="5" eb="8">
      <t>テイリョウホウ</t>
    </rPh>
    <phoneticPr fontId="1"/>
  </si>
  <si>
    <t>7</t>
    <phoneticPr fontId="1"/>
  </si>
  <si>
    <t>8</t>
    <phoneticPr fontId="1"/>
  </si>
  <si>
    <t>分析依頼書（食品：栄養成分等分析 ）</t>
    <rPh sb="0" eb="2">
      <t>ブンセキ</t>
    </rPh>
    <rPh sb="2" eb="3">
      <t>ライ</t>
    </rPh>
    <rPh sb="3" eb="4">
      <t>ショ</t>
    </rPh>
    <rPh sb="5" eb="7">
      <t>ショクヒン</t>
    </rPh>
    <rPh sb="9" eb="11">
      <t>エイヨウ</t>
    </rPh>
    <rPh sb="11" eb="13">
      <t>セイブン</t>
    </rPh>
    <rPh sb="13" eb="14">
      <t>トウ</t>
    </rPh>
    <rPh sb="14" eb="16">
      <t>ブンセキ</t>
    </rPh>
    <phoneticPr fontId="1"/>
  </si>
  <si>
    <r>
      <t xml:space="preserve">分析項目
</t>
    </r>
    <r>
      <rPr>
        <b/>
        <sz val="8"/>
        <color theme="0"/>
        <rFont val="Yu Gothic"/>
        <family val="3"/>
        <charset val="128"/>
        <scheme val="minor"/>
      </rPr>
      <t>(選択方式)</t>
    </r>
    <rPh sb="0" eb="2">
      <t>ブンセキ</t>
    </rPh>
    <rPh sb="2" eb="4">
      <t>コウモク</t>
    </rPh>
    <rPh sb="6" eb="10">
      <t>センタクホウシキ</t>
    </rPh>
    <phoneticPr fontId="1"/>
  </si>
  <si>
    <t>栄養成分表示 米国向けセット</t>
    <rPh sb="7" eb="9">
      <t>ベイコク</t>
    </rPh>
    <rPh sb="9" eb="10">
      <t>ム</t>
    </rPh>
    <phoneticPr fontId="1"/>
  </si>
  <si>
    <t>栄養成分表示 香港向けセット</t>
    <rPh sb="7" eb="9">
      <t>ホンコン</t>
    </rPh>
    <rPh sb="9" eb="10">
      <t>ム</t>
    </rPh>
    <phoneticPr fontId="1"/>
  </si>
  <si>
    <t>栄養成分表示 EU向けセット</t>
    <rPh sb="9" eb="10">
      <t>ム</t>
    </rPh>
    <phoneticPr fontId="1"/>
  </si>
  <si>
    <t>栄養成分表示 シンガポール向けセット</t>
    <rPh sb="13" eb="14">
      <t>ム</t>
    </rPh>
    <phoneticPr fontId="1"/>
  </si>
  <si>
    <t>栄養成分表示 台湾向けセット</t>
    <rPh sb="7" eb="9">
      <t>タイワン</t>
    </rPh>
    <rPh sb="9" eb="10">
      <t>ム</t>
    </rPh>
    <phoneticPr fontId="1"/>
  </si>
  <si>
    <t>栄養成分表示 カナダ向けセット</t>
    <rPh sb="10" eb="11">
      <t>ム</t>
    </rPh>
    <phoneticPr fontId="1"/>
  </si>
  <si>
    <t>エネルギー (熱量)</t>
  </si>
  <si>
    <t>酵素-重量法</t>
  </si>
  <si>
    <t>炭水化物</t>
  </si>
  <si>
    <t>食物繊維 (プロスキー法)</t>
    <phoneticPr fontId="1"/>
  </si>
  <si>
    <t>食物繊維 (プロスキー変法)</t>
    <phoneticPr fontId="1"/>
  </si>
  <si>
    <t>※2</t>
    <phoneticPr fontId="1"/>
  </si>
  <si>
    <t>※3</t>
  </si>
  <si>
    <t>※4</t>
  </si>
  <si>
    <t>※3</t>
    <phoneticPr fontId="1"/>
  </si>
  <si>
    <t>糖類6種類セット (塩分1％未満の検体)</t>
    <rPh sb="17" eb="19">
      <t>ケンタイ</t>
    </rPh>
    <phoneticPr fontId="1"/>
  </si>
  <si>
    <t>グルコース/ブドウ糖 (塩分1％未満の検体)</t>
    <rPh sb="9" eb="10">
      <t>トウ</t>
    </rPh>
    <phoneticPr fontId="1"/>
  </si>
  <si>
    <t>フルクトース/果糖 (塩分1％未満の検体)</t>
    <rPh sb="7" eb="9">
      <t>カトウ</t>
    </rPh>
    <phoneticPr fontId="1"/>
  </si>
  <si>
    <t>スクロース/ショ糖 (塩分1％未満の検体)</t>
    <rPh sb="8" eb="9">
      <t>トウ</t>
    </rPh>
    <phoneticPr fontId="1"/>
  </si>
  <si>
    <t>ガラクトース (塩分1％未満の検体)</t>
    <phoneticPr fontId="1"/>
  </si>
  <si>
    <t>マルトース/麦芽糖 (塩分1％未満の検体)</t>
    <rPh sb="6" eb="9">
      <t>バクガトウ</t>
    </rPh>
    <phoneticPr fontId="1"/>
  </si>
  <si>
    <t>ラクトース/乳糖 (塩分1％未満の検体)</t>
    <rPh sb="6" eb="8">
      <t>ニュウトウ</t>
    </rPh>
    <phoneticPr fontId="1"/>
  </si>
  <si>
    <t>糖類6種類セット (塩分1%以上の検体)</t>
    <rPh sb="3" eb="4">
      <t>シュ</t>
    </rPh>
    <phoneticPr fontId="1"/>
  </si>
  <si>
    <t>グルコース/ブドウ糖 (塩分1%以上の検体)</t>
    <rPh sb="9" eb="10">
      <t>トウ</t>
    </rPh>
    <phoneticPr fontId="1"/>
  </si>
  <si>
    <t>フルクトース/果糖 (塩分1%以上の検体)</t>
    <rPh sb="7" eb="9">
      <t>カトウ</t>
    </rPh>
    <phoneticPr fontId="1"/>
  </si>
  <si>
    <t>スクロース/ショ糖 (塩分1%以上の検体)</t>
    <rPh sb="8" eb="9">
      <t>トウ</t>
    </rPh>
    <phoneticPr fontId="1"/>
  </si>
  <si>
    <t>ガラクトース (塩分1%以上の検体)</t>
    <phoneticPr fontId="1"/>
  </si>
  <si>
    <t>マルトース/麦芽糖 (塩分1%以上の検体)</t>
    <rPh sb="6" eb="9">
      <t>バクガトウ</t>
    </rPh>
    <phoneticPr fontId="1"/>
  </si>
  <si>
    <t>ラクトース/乳糖 (塩分1%以上の検体)</t>
    <rPh sb="6" eb="8">
      <t>ニュウトウ</t>
    </rPh>
    <phoneticPr fontId="1"/>
  </si>
  <si>
    <t>※4</t>
    <phoneticPr fontId="1"/>
  </si>
  <si>
    <t>分析項目</t>
    <rPh sb="0" eb="2">
      <t>ブンセキ</t>
    </rPh>
    <phoneticPr fontId="1"/>
  </si>
  <si>
    <t>差し引き法</t>
    <rPh sb="0" eb="1">
      <t>サ</t>
    </rPh>
    <rPh sb="2" eb="3">
      <t>ヒ</t>
    </rPh>
    <rPh sb="4" eb="5">
      <t>ホウ</t>
    </rPh>
    <phoneticPr fontId="1"/>
  </si>
  <si>
    <t>分類</t>
    <rPh sb="0" eb="2">
      <t>ブンルイ</t>
    </rPh>
    <phoneticPr fontId="1"/>
  </si>
  <si>
    <t>脂肪酸</t>
    <rPh sb="0" eb="3">
      <t>シボウサン</t>
    </rPh>
    <phoneticPr fontId="1"/>
  </si>
  <si>
    <t>無機質</t>
    <rPh sb="0" eb="3">
      <t>ムキシツ</t>
    </rPh>
    <phoneticPr fontId="1"/>
  </si>
  <si>
    <t>食塩相当量 (ナトリウム)</t>
    <rPh sb="0" eb="5">
      <t>ショクエンソウトウリョウ</t>
    </rPh>
    <phoneticPr fontId="1"/>
  </si>
  <si>
    <t>ビタミン類</t>
    <rPh sb="4" eb="5">
      <t>ルイ</t>
    </rPh>
    <phoneticPr fontId="1"/>
  </si>
  <si>
    <t>ニッケル</t>
  </si>
  <si>
    <t>うまみ成分分析</t>
  </si>
  <si>
    <t>LC-QTOF</t>
  </si>
  <si>
    <t>ビオチン</t>
    <phoneticPr fontId="1"/>
  </si>
  <si>
    <r>
      <t xml:space="preserve">栄養成分表示
</t>
    </r>
    <r>
      <rPr>
        <b/>
        <sz val="16"/>
        <color rgb="FF0070C0"/>
        <rFont val="游ゴシック"/>
        <family val="3"/>
        <charset val="128"/>
      </rPr>
      <t>単項目</t>
    </r>
    <rPh sb="0" eb="4">
      <t>エイヨウセイブン</t>
    </rPh>
    <rPh sb="4" eb="6">
      <t>ヒョウジ</t>
    </rPh>
    <rPh sb="7" eb="8">
      <t>タン</t>
    </rPh>
    <rPh sb="8" eb="10">
      <t>コウモク</t>
    </rPh>
    <phoneticPr fontId="1"/>
  </si>
  <si>
    <t>アミノ酸 (18種)</t>
    <phoneticPr fontId="1"/>
  </si>
  <si>
    <t>γ-アミノ酪酸 (GABA)</t>
    <phoneticPr fontId="1"/>
  </si>
  <si>
    <t>即席めん、油菓子など</t>
    <rPh sb="0" eb="2">
      <t>ソクセキ</t>
    </rPh>
    <rPh sb="5" eb="6">
      <t>アブラ</t>
    </rPh>
    <rPh sb="6" eb="8">
      <t>カシ</t>
    </rPh>
    <phoneticPr fontId="1"/>
  </si>
  <si>
    <t>液状油</t>
    <rPh sb="0" eb="3">
      <t>アブラカシ</t>
    </rPh>
    <phoneticPr fontId="1"/>
  </si>
  <si>
    <t>ビタミンA (レチノールのみ)</t>
    <phoneticPr fontId="1"/>
  </si>
  <si>
    <t>ビタミンA (β-カロテンのみ)</t>
    <phoneticPr fontId="1"/>
  </si>
  <si>
    <t>ビタミンB1 (チアミン)</t>
    <phoneticPr fontId="1"/>
  </si>
  <si>
    <t>ビタミンB2 (リボフラビン)</t>
    <phoneticPr fontId="1"/>
  </si>
  <si>
    <t>ビタミンC (アスコルビン酸)</t>
    <phoneticPr fontId="1"/>
  </si>
  <si>
    <t>ビタミンE (α-トコフェロール)</t>
    <phoneticPr fontId="1"/>
  </si>
  <si>
    <t>遊離アミノ酸 (20種)</t>
    <phoneticPr fontId="1"/>
  </si>
  <si>
    <t>カルシウム</t>
    <phoneticPr fontId="1"/>
  </si>
  <si>
    <t>鉄</t>
    <phoneticPr fontId="1"/>
  </si>
  <si>
    <t>銅</t>
    <rPh sb="0" eb="1">
      <t>ドウ</t>
    </rPh>
    <phoneticPr fontId="1"/>
  </si>
  <si>
    <r>
      <rPr>
        <sz val="11"/>
        <rFont val="游ゴシック"/>
        <family val="3"/>
        <charset val="128"/>
      </rPr>
      <t>簡易法</t>
    </r>
    <r>
      <rPr>
        <sz val="11"/>
        <color rgb="FF212529"/>
        <rFont val="游ゴシック"/>
        <family val="3"/>
        <charset val="128"/>
      </rPr>
      <t>/食塩相当量あり</t>
    </r>
    <rPh sb="0" eb="2">
      <t>カンイ</t>
    </rPh>
    <rPh sb="2" eb="3">
      <t>ホウ</t>
    </rPh>
    <rPh sb="4" eb="6">
      <t>ショクエン</t>
    </rPh>
    <rPh sb="6" eb="9">
      <t>ソウトウリョウ</t>
    </rPh>
    <phoneticPr fontId="1"/>
  </si>
  <si>
    <r>
      <rPr>
        <sz val="11"/>
        <rFont val="游ゴシック"/>
        <family val="3"/>
        <charset val="128"/>
      </rPr>
      <t>簡易法</t>
    </r>
    <r>
      <rPr>
        <sz val="11"/>
        <color rgb="FF212529"/>
        <rFont val="游ゴシック"/>
        <family val="3"/>
        <charset val="128"/>
      </rPr>
      <t>/食塩相当量なし</t>
    </r>
    <rPh sb="0" eb="2">
      <t>カンイ</t>
    </rPh>
    <rPh sb="2" eb="3">
      <t>ホウ</t>
    </rPh>
    <rPh sb="4" eb="6">
      <t>ショクエン</t>
    </rPh>
    <rPh sb="6" eb="9">
      <t>ソウトウリョウ</t>
    </rPh>
    <phoneticPr fontId="1"/>
  </si>
  <si>
    <t>比重 (密度：固有振動周期測定方式)</t>
    <rPh sb="0" eb="2">
      <t>ヒジュウ</t>
    </rPh>
    <rPh sb="4" eb="6">
      <t>ミツド</t>
    </rPh>
    <rPh sb="7" eb="9">
      <t>コユウ</t>
    </rPh>
    <rPh sb="9" eb="11">
      <t>シンドウ</t>
    </rPh>
    <rPh sb="11" eb="13">
      <t>シュウキ</t>
    </rPh>
    <rPh sb="13" eb="15">
      <t>ソクテイ</t>
    </rPh>
    <rPh sb="15" eb="17">
      <t>ホウシキ</t>
    </rPh>
    <phoneticPr fontId="1"/>
  </si>
  <si>
    <t>液体の検体</t>
    <rPh sb="0" eb="2">
      <t>エキタイ</t>
    </rPh>
    <rPh sb="3" eb="5">
      <t>ケンタイ</t>
    </rPh>
    <phoneticPr fontId="1"/>
  </si>
  <si>
    <t>液体の検体 (炭酸飲料不可)</t>
    <rPh sb="0" eb="2">
      <t>エキタイ</t>
    </rPh>
    <rPh sb="3" eb="5">
      <t>ケンタイ</t>
    </rPh>
    <rPh sb="7" eb="9">
      <t>タンサン</t>
    </rPh>
    <rPh sb="9" eb="11">
      <t>インリョウ</t>
    </rPh>
    <rPh sb="11" eb="13">
      <t>フカ</t>
    </rPh>
    <phoneticPr fontId="1"/>
  </si>
  <si>
    <t>比重 (密度：質量法)</t>
    <rPh sb="0" eb="2">
      <t>ヒジュウ</t>
    </rPh>
    <rPh sb="7" eb="10">
      <t>シツリョウホウ</t>
    </rPh>
    <phoneticPr fontId="1"/>
  </si>
  <si>
    <t>〇</t>
    <phoneticPr fontId="1"/>
  </si>
  <si>
    <t>組成分析</t>
    <rPh sb="0" eb="4">
      <t>ソセイブンセキ</t>
    </rPh>
    <phoneticPr fontId="1"/>
  </si>
  <si>
    <t>備考</t>
    <rPh sb="0" eb="2">
      <t>ビコウ</t>
    </rPh>
    <phoneticPr fontId="1"/>
  </si>
  <si>
    <t>[ 記入推奨 ]</t>
    <rPh sb="2" eb="4">
      <t>キニュウ</t>
    </rPh>
    <rPh sb="4" eb="6">
      <t>スイショウ</t>
    </rPh>
    <phoneticPr fontId="1"/>
  </si>
  <si>
    <t>初回</t>
    <rPh sb="0" eb="2">
      <t>ショカイ</t>
    </rPh>
    <phoneticPr fontId="1"/>
  </si>
  <si>
    <t>2回目以降</t>
    <rPh sb="1" eb="3">
      <t>カイメ</t>
    </rPh>
    <rPh sb="3" eb="5">
      <t>イコウ</t>
    </rPh>
    <phoneticPr fontId="1"/>
  </si>
  <si>
    <t>郵送</t>
    <rPh sb="0" eb="2">
      <t>ユウソウ</t>
    </rPh>
    <phoneticPr fontId="1"/>
  </si>
  <si>
    <t>【報告書発行に関するご案内】</t>
    <rPh sb="1" eb="4">
      <t>ホウコクショ</t>
    </rPh>
    <rPh sb="4" eb="6">
      <t>ハッコウ</t>
    </rPh>
    <phoneticPr fontId="1"/>
  </si>
  <si>
    <t>希望する</t>
    <rPh sb="0" eb="2">
      <t>キボウ</t>
    </rPh>
    <phoneticPr fontId="1"/>
  </si>
  <si>
    <t>遊離グルタミン酸</t>
    <phoneticPr fontId="1"/>
  </si>
  <si>
    <t>ポリフェノール</t>
    <phoneticPr fontId="1"/>
  </si>
  <si>
    <t>カカオポリフェノール</t>
    <phoneticPr fontId="1"/>
  </si>
  <si>
    <t>アルコール (=エタノール) (固体の検体)</t>
    <rPh sb="19" eb="21">
      <t>ケンタイ</t>
    </rPh>
    <phoneticPr fontId="1"/>
  </si>
  <si>
    <t>＜ご利用区分について＞</t>
    <rPh sb="2" eb="6">
      <t>リヨウクブン</t>
    </rPh>
    <phoneticPr fontId="1"/>
  </si>
  <si>
    <t>亜硝酸根 (亜硝酸ナトリウムなど)</t>
  </si>
  <si>
    <t>合成着色料</t>
  </si>
  <si>
    <t>糖度 (Brix糖度)</t>
  </si>
  <si>
    <t>酸価 (抽出なし)</t>
  </si>
  <si>
    <t>酸価 (抽出あり)</t>
  </si>
  <si>
    <t>過酸化物価 (抽出なし)</t>
  </si>
  <si>
    <t>過酸化物価 (抽出あり)</t>
  </si>
  <si>
    <t>A</t>
    <phoneticPr fontId="1"/>
  </si>
  <si>
    <t>O</t>
    <phoneticPr fontId="1"/>
  </si>
  <si>
    <t>アルコール (=エタノール) (液体の検体)</t>
    <rPh sb="19" eb="21">
      <t>ケンタイ</t>
    </rPh>
    <phoneticPr fontId="1"/>
  </si>
  <si>
    <t>分析項目選択シート</t>
    <rPh sb="0" eb="4">
      <t>ブンセキコウモク</t>
    </rPh>
    <rPh sb="4" eb="6">
      <t>センタク</t>
    </rPh>
    <phoneticPr fontId="1"/>
  </si>
  <si>
    <t>ご希望の分析項目に「〇」を入力
（プルダウンで選択）</t>
    <rPh sb="13" eb="15">
      <t>ニュウリョク</t>
    </rPh>
    <rPh sb="23" eb="25">
      <t>センタク</t>
    </rPh>
    <phoneticPr fontId="1"/>
  </si>
  <si>
    <t>依頼者</t>
    <rPh sb="0" eb="3">
      <t>イライシャ</t>
    </rPh>
    <phoneticPr fontId="1"/>
  </si>
  <si>
    <t>担当者</t>
    <rPh sb="0" eb="3">
      <t>タントウシャ</t>
    </rPh>
    <phoneticPr fontId="1"/>
  </si>
  <si>
    <t>連絡先</t>
    <rPh sb="0" eb="3">
      <t>レンラクサキ</t>
    </rPh>
    <phoneticPr fontId="1"/>
  </si>
  <si>
    <t>E-mail</t>
    <phoneticPr fontId="1"/>
  </si>
  <si>
    <t>ご利用区分</t>
    <rPh sb="1" eb="3">
      <t>リヨウ</t>
    </rPh>
    <rPh sb="3" eb="5">
      <t>クブン</t>
    </rPh>
    <phoneticPr fontId="1"/>
  </si>
  <si>
    <t>記載宛名</t>
    <rPh sb="0" eb="4">
      <t>キサイアテナ</t>
    </rPh>
    <phoneticPr fontId="1"/>
  </si>
  <si>
    <t>依頼者と</t>
    <rPh sb="0" eb="3">
      <t>イライシャ</t>
    </rPh>
    <phoneticPr fontId="1"/>
  </si>
  <si>
    <r>
      <rPr>
        <sz val="10"/>
        <color theme="1"/>
        <rFont val="Segoe UI Symbol"/>
        <family val="3"/>
      </rPr>
      <t>▾</t>
    </r>
    <r>
      <rPr>
        <sz val="10"/>
        <color theme="1"/>
        <rFont val="Yu Gothic"/>
        <family val="3"/>
        <charset val="128"/>
        <scheme val="minor"/>
      </rPr>
      <t>同じ</t>
    </r>
    <rPh sb="1" eb="2">
      <t>オナ</t>
    </rPh>
    <phoneticPr fontId="1"/>
  </si>
  <si>
    <r>
      <rPr>
        <sz val="10"/>
        <color theme="1"/>
        <rFont val="Segoe UI Symbol"/>
        <family val="3"/>
      </rPr>
      <t>▾</t>
    </r>
    <r>
      <rPr>
        <sz val="10"/>
        <color theme="1"/>
        <rFont val="Yu Gothic"/>
        <family val="3"/>
        <charset val="128"/>
        <scheme val="minor"/>
      </rPr>
      <t>異なる</t>
    </r>
    <rPh sb="1" eb="2">
      <t>コト</t>
    </rPh>
    <phoneticPr fontId="1"/>
  </si>
  <si>
    <t>請求書送付先</t>
    <rPh sb="0" eb="3">
      <t>セイキュウショ</t>
    </rPh>
    <rPh sb="3" eb="6">
      <t>ソウフサキ</t>
    </rPh>
    <phoneticPr fontId="1"/>
  </si>
  <si>
    <t>報告手段</t>
    <rPh sb="0" eb="4">
      <t>ホウコクシュダン</t>
    </rPh>
    <phoneticPr fontId="1"/>
  </si>
  <si>
    <r>
      <t xml:space="preserve">E-mail </t>
    </r>
    <r>
      <rPr>
        <sz val="8"/>
        <color theme="1"/>
        <rFont val="Yu Gothic"/>
        <family val="3"/>
        <charset val="128"/>
        <scheme val="minor"/>
      </rPr>
      <t>(PDF)</t>
    </r>
    <phoneticPr fontId="1"/>
  </si>
  <si>
    <t>送付手段</t>
    <rPh sb="0" eb="4">
      <t>ソウフシュダン</t>
    </rPh>
    <phoneticPr fontId="1"/>
  </si>
  <si>
    <t>納品書送付先</t>
    <rPh sb="0" eb="3">
      <t>ノウヒンショ</t>
    </rPh>
    <rPh sb="3" eb="6">
      <t>ソウフサキ</t>
    </rPh>
    <phoneticPr fontId="1"/>
  </si>
  <si>
    <t>：2つまで選択可</t>
    <rPh sb="5" eb="7">
      <t>センタク</t>
    </rPh>
    <rPh sb="7" eb="8">
      <t>カ</t>
    </rPh>
    <phoneticPr fontId="1"/>
  </si>
  <si>
    <t>納品書の送付は不要</t>
    <rPh sb="0" eb="3">
      <t>ノウヒンショ</t>
    </rPh>
    <rPh sb="4" eb="6">
      <t>ソウフ</t>
    </rPh>
    <rPh sb="7" eb="9">
      <t>フヨウ</t>
    </rPh>
    <phoneticPr fontId="1"/>
  </si>
  <si>
    <t>報告書送付先</t>
    <rPh sb="0" eb="3">
      <t>ホウコクショ</t>
    </rPh>
    <rPh sb="3" eb="6">
      <t>ソウフサキ</t>
    </rPh>
    <phoneticPr fontId="1"/>
  </si>
  <si>
    <t>依頼者とは異なる上記の請求先</t>
    <rPh sb="0" eb="3">
      <t>イライシャ</t>
    </rPh>
    <rPh sb="5" eb="6">
      <t>コト</t>
    </rPh>
    <rPh sb="8" eb="10">
      <t>ジョウキ</t>
    </rPh>
    <rPh sb="11" eb="14">
      <t>セイキュウサキ</t>
    </rPh>
    <phoneticPr fontId="1"/>
  </si>
  <si>
    <t>報告書</t>
    <rPh sb="0" eb="3">
      <t>ホウコクショ</t>
    </rPh>
    <phoneticPr fontId="1"/>
  </si>
  <si>
    <t>請求書</t>
    <rPh sb="0" eb="3">
      <t>セイキュウショ</t>
    </rPh>
    <phoneticPr fontId="1"/>
  </si>
  <si>
    <t>納品書</t>
    <rPh sb="0" eb="3">
      <t>ノウヒンショ</t>
    </rPh>
    <phoneticPr fontId="1"/>
  </si>
  <si>
    <t>依頼者と同じ</t>
    <rPh sb="0" eb="3">
      <t>イライシャ</t>
    </rPh>
    <rPh sb="4" eb="5">
      <t>オナ</t>
    </rPh>
    <phoneticPr fontId="1"/>
  </si>
  <si>
    <t>　　異なる場合はプルダウンで選択</t>
    <rPh sb="2" eb="3">
      <t>コト</t>
    </rPh>
    <rPh sb="5" eb="7">
      <t>バアイ</t>
    </rPh>
    <rPh sb="14" eb="16">
      <t>センタク</t>
    </rPh>
    <phoneticPr fontId="1"/>
  </si>
  <si>
    <t>和文報告書</t>
    <rPh sb="0" eb="2">
      <t>ワブン</t>
    </rPh>
    <rPh sb="2" eb="5">
      <t>ホウコクショ</t>
    </rPh>
    <phoneticPr fontId="1"/>
  </si>
  <si>
    <t>【検体の前処理に関するご案内】</t>
    <rPh sb="1" eb="3">
      <t>ケンタイ</t>
    </rPh>
    <rPh sb="4" eb="7">
      <t>マエショリ</t>
    </rPh>
    <rPh sb="8" eb="9">
      <t>カン</t>
    </rPh>
    <rPh sb="12" eb="14">
      <t>アンナイ</t>
    </rPh>
    <phoneticPr fontId="1"/>
  </si>
  <si>
    <t>各検体につき報告書1部は無料です。追加発行・再発行・英文報告書の追加は、1部ごとに1,650円 (税込) の追加料金を頂戴しております。</t>
    <rPh sb="32" eb="34">
      <t>ツイカ</t>
    </rPh>
    <rPh sb="49" eb="51">
      <t>ゼイコ</t>
    </rPh>
    <rPh sb="54" eb="58">
      <t>ツイカリョウキン</t>
    </rPh>
    <rPh sb="59" eb="61">
      <t>チョウダイ</t>
    </rPh>
    <phoneticPr fontId="1"/>
  </si>
  <si>
    <t>上記の追加費用について了承しました。</t>
    <rPh sb="0" eb="2">
      <t>ジョウキ</t>
    </rPh>
    <rPh sb="3" eb="7">
      <t>ツイカヒヨウ</t>
    </rPh>
    <rPh sb="11" eb="13">
      <t>リョウショウ</t>
    </rPh>
    <phoneticPr fontId="1"/>
  </si>
  <si>
    <r>
      <rPr>
        <b/>
        <sz val="11"/>
        <color theme="1"/>
        <rFont val="Yu Gothic"/>
        <family val="3"/>
        <charset val="128"/>
        <scheme val="minor"/>
      </rPr>
      <t>その他ご要望・特記事項</t>
    </r>
    <r>
      <rPr>
        <sz val="11"/>
        <color theme="1"/>
        <rFont val="Yu Gothic"/>
        <family val="3"/>
        <charset val="128"/>
        <scheme val="minor"/>
      </rPr>
      <t xml:space="preserve"> (ご自由にご記入ください)</t>
    </r>
    <rPh sb="2" eb="3">
      <t>タ</t>
    </rPh>
    <rPh sb="4" eb="6">
      <t>ヨウボウ</t>
    </rPh>
    <rPh sb="7" eb="11">
      <t>トッキジコウ</t>
    </rPh>
    <rPh sb="14" eb="16">
      <t>ジユウ</t>
    </rPh>
    <rPh sb="18" eb="20">
      <t>キニュウ</t>
    </rPh>
    <phoneticPr fontId="1"/>
  </si>
  <si>
    <t>通常の検体については、前処理料金は不要です。ただし、均質化に時間を要する検体 (例：重量の大きいもの、骨の除去など下処理が必要な魚や肉) や、茹で・揚げ・茶の抽出といった調理・加工が必要な検体は、別途3,300円～ (税込) の追加費用を頂戴する場合がございます。</t>
    <rPh sb="26" eb="29">
      <t>キンシツカ</t>
    </rPh>
    <rPh sb="74" eb="75">
      <t>ア</t>
    </rPh>
    <rPh sb="77" eb="78">
      <t>チャ</t>
    </rPh>
    <rPh sb="110" eb="111">
      <t>コ</t>
    </rPh>
    <rPh sb="119" eb="121">
      <t>チョウダイ</t>
    </rPh>
    <rPh sb="123" eb="125">
      <t>バアイ</t>
    </rPh>
    <phoneticPr fontId="1"/>
  </si>
  <si>
    <r>
      <t xml:space="preserve">★ </t>
    </r>
    <r>
      <rPr>
        <b/>
        <sz val="12"/>
        <color theme="0"/>
        <rFont val="Yu Gothic"/>
        <family val="3"/>
        <charset val="128"/>
        <scheme val="minor"/>
      </rPr>
      <t>検体送付先</t>
    </r>
    <r>
      <rPr>
        <sz val="12"/>
        <color theme="0"/>
        <rFont val="Yu Gothic"/>
        <family val="3"/>
        <charset val="128"/>
        <scheme val="minor"/>
      </rPr>
      <t xml:space="preserve"> ★</t>
    </r>
    <rPh sb="2" eb="7">
      <t>ケンタイソウフサキ</t>
    </rPh>
    <phoneticPr fontId="1"/>
  </si>
  <si>
    <t>㈱ 食環境衛生研究所 〒379-2107 群馬県前橋市荒口町561-21  TEL: 027-230-3411</t>
    <rPh sb="2" eb="10">
      <t>ショクカンキョウエイセイケンキュウジョ</t>
    </rPh>
    <rPh sb="21" eb="24">
      <t>グンマケン</t>
    </rPh>
    <rPh sb="24" eb="27">
      <t>マエバシシ</t>
    </rPh>
    <rPh sb="27" eb="30">
      <t>アラクチマチ</t>
    </rPh>
    <phoneticPr fontId="1"/>
  </si>
  <si>
    <t>2部発行する：1検体につき1,650円 (税込)</t>
    <rPh sb="1" eb="2">
      <t>ブ</t>
    </rPh>
    <rPh sb="2" eb="4">
      <t>ハッコウ</t>
    </rPh>
    <rPh sb="8" eb="10">
      <t>ケンタイ</t>
    </rPh>
    <rPh sb="18" eb="19">
      <t>エン</t>
    </rPh>
    <rPh sb="21" eb="22">
      <t>ゼイ</t>
    </rPh>
    <rPh sb="22" eb="23">
      <t>コ</t>
    </rPh>
    <phoneticPr fontId="1"/>
  </si>
  <si>
    <t>検体の情報については、以下にご記載願います。</t>
    <rPh sb="0" eb="2">
      <t>ケンタイ</t>
    </rPh>
    <rPh sb="3" eb="5">
      <t>ジョウホウ</t>
    </rPh>
    <rPh sb="11" eb="13">
      <t>イカ</t>
    </rPh>
    <rPh sb="15" eb="17">
      <t>キサイ</t>
    </rPh>
    <rPh sb="17" eb="18">
      <t>ネガ</t>
    </rPh>
    <phoneticPr fontId="1"/>
  </si>
  <si>
    <t>▼</t>
    <phoneticPr fontId="1"/>
  </si>
  <si>
    <t>４</t>
    <phoneticPr fontId="1"/>
  </si>
  <si>
    <t>9</t>
    <phoneticPr fontId="1"/>
  </si>
  <si>
    <t>10</t>
    <phoneticPr fontId="1"/>
  </si>
  <si>
    <t>栄養成分表示 Aセット</t>
  </si>
  <si>
    <t>栄養成分表示 Bセット</t>
  </si>
  <si>
    <t>栄養成分表示 Cセット</t>
  </si>
  <si>
    <t>栄養成分表示 Dセット</t>
  </si>
  <si>
    <t>水分</t>
  </si>
  <si>
    <t>たんぱく質</t>
  </si>
  <si>
    <t>脂質</t>
  </si>
  <si>
    <t>灰分</t>
  </si>
  <si>
    <t>食物繊維 (プロスキー法)</t>
  </si>
  <si>
    <t>食物繊維 (プロスキー変法)</t>
  </si>
  <si>
    <t>糖質</t>
  </si>
  <si>
    <t>ガラクトース (塩分1％未満の検体)</t>
  </si>
  <si>
    <t>ガラクトース (塩分1%以上の検体)</t>
  </si>
  <si>
    <t>カリウム</t>
  </si>
  <si>
    <t>カルシウム</t>
  </si>
  <si>
    <t>鉄</t>
  </si>
  <si>
    <t>ビタミンA (レチノールのみ)</t>
  </si>
  <si>
    <t>ビタミンA (β-カロテンのみ)</t>
  </si>
  <si>
    <t>ビタミンB1 (チアミン)</t>
  </si>
  <si>
    <t>ビタミンB2 (リボフラビン)</t>
  </si>
  <si>
    <t>ビタミンC (アスコルビン酸)</t>
  </si>
  <si>
    <t>ビタミンE (α-トコフェロール)</t>
  </si>
  <si>
    <t>ビオチン</t>
  </si>
  <si>
    <t>アミノ酸 (18種)</t>
  </si>
  <si>
    <t>遊離アミノ酸 (20種)</t>
  </si>
  <si>
    <t>遊離グルタミン酸</t>
  </si>
  <si>
    <t>γ-アミノ酪酸 (GABA)</t>
  </si>
  <si>
    <t>ポリフェノール</t>
  </si>
  <si>
    <t>カカオポリフェノール</t>
  </si>
  <si>
    <t>🔗</t>
  </si>
  <si>
    <t>🔗</t>
    <phoneticPr fontId="1"/>
  </si>
  <si>
    <t>詳細</t>
    <rPh sb="0" eb="2">
      <t>ショウサイ</t>
    </rPh>
    <phoneticPr fontId="1"/>
  </si>
  <si>
    <t>栄養成分分析を含む、弊社の受託分析・検査のご利用回数をご選択ください。ご不明の場合は、ご選択頂かなくても差し支えございません。</t>
    <rPh sb="36" eb="38">
      <t>フメイ</t>
    </rPh>
    <rPh sb="39" eb="41">
      <t>バアイ</t>
    </rPh>
    <rPh sb="44" eb="46">
      <t>センタク</t>
    </rPh>
    <rPh sb="46" eb="47">
      <t>イタダ</t>
    </rPh>
    <rPh sb="52" eb="53">
      <t>サ</t>
    </rPh>
    <rPh sb="54" eb="55">
      <t>ツカ</t>
    </rPh>
    <phoneticPr fontId="1"/>
  </si>
  <si>
    <r>
      <t xml:space="preserve">栄養成分表示
</t>
    </r>
    <r>
      <rPr>
        <b/>
        <sz val="16"/>
        <color rgb="FF0070C0"/>
        <rFont val="游ゴシック"/>
        <family val="3"/>
        <charset val="128"/>
      </rPr>
      <t>国内向けセット</t>
    </r>
    <rPh sb="0" eb="2">
      <t>エイヨウ</t>
    </rPh>
    <rPh sb="2" eb="4">
      <t>セイブン</t>
    </rPh>
    <rPh sb="4" eb="6">
      <t>ヒョウジ</t>
    </rPh>
    <rPh sb="7" eb="9">
      <t>コクナイ</t>
    </rPh>
    <rPh sb="9" eb="10">
      <t>ム</t>
    </rPh>
    <phoneticPr fontId="1"/>
  </si>
  <si>
    <r>
      <t xml:space="preserve">栄養成分表示
</t>
    </r>
    <r>
      <rPr>
        <b/>
        <sz val="16"/>
        <color rgb="FF0070C0"/>
        <rFont val="游ゴシック"/>
        <family val="3"/>
        <charset val="128"/>
      </rPr>
      <t>海外輸出向けセット</t>
    </r>
    <rPh sb="0" eb="2">
      <t>エイヨウ</t>
    </rPh>
    <rPh sb="2" eb="4">
      <t>セイブン</t>
    </rPh>
    <rPh sb="4" eb="6">
      <t>ヒョウジ</t>
    </rPh>
    <rPh sb="7" eb="9">
      <t>カイガイ</t>
    </rPh>
    <rPh sb="9" eb="11">
      <t>ユシュツ</t>
    </rPh>
    <rPh sb="11" eb="12">
      <t>ム</t>
    </rPh>
    <phoneticPr fontId="1"/>
  </si>
  <si>
    <t>栄養成分表示 Aセット - 公定法 (食物繊維・糖質なし)</t>
    <rPh sb="14" eb="17">
      <t>コウテイホウ</t>
    </rPh>
    <rPh sb="19" eb="23">
      <t>ショクモツセンイ</t>
    </rPh>
    <rPh sb="24" eb="26">
      <t>トウシツ</t>
    </rPh>
    <phoneticPr fontId="1"/>
  </si>
  <si>
    <t>栄養成分表示 Bセット - 公定法 (食物繊維・糖質あり)</t>
    <rPh sb="14" eb="17">
      <t>コウテイホウ</t>
    </rPh>
    <rPh sb="19" eb="23">
      <t>ショクモツセンイ</t>
    </rPh>
    <rPh sb="24" eb="26">
      <t>トウシツ</t>
    </rPh>
    <phoneticPr fontId="1"/>
  </si>
  <si>
    <r>
      <t xml:space="preserve">栄養成分表示 </t>
    </r>
    <r>
      <rPr>
        <sz val="11"/>
        <color theme="1"/>
        <rFont val="游ゴシック"/>
        <family val="3"/>
        <charset val="128"/>
      </rPr>
      <t>Cセット</t>
    </r>
    <r>
      <rPr>
        <sz val="11"/>
        <color rgb="FF212529"/>
        <rFont val="游ゴシック"/>
        <family val="3"/>
        <charset val="128"/>
      </rPr>
      <t xml:space="preserve"> - 簡易法 (食塩相当量あり)</t>
    </r>
    <rPh sb="14" eb="17">
      <t>カンイホウ</t>
    </rPh>
    <rPh sb="19" eb="24">
      <t>ショクエンソウトウリョウ</t>
    </rPh>
    <phoneticPr fontId="1"/>
  </si>
  <si>
    <t>栄養成分表示 Dセット - 簡易法 (食塩相当量なし)</t>
    <rPh sb="14" eb="17">
      <t>カンイホウ</t>
    </rPh>
    <rPh sb="19" eb="24">
      <t>ショクエンソウトウリョウ</t>
    </rPh>
    <phoneticPr fontId="1"/>
  </si>
  <si>
    <t>お問い合わせはこちら</t>
    <rPh sb="1" eb="2">
      <t>ト</t>
    </rPh>
    <rPh sb="3" eb="4">
      <t>ア</t>
    </rPh>
    <phoneticPr fontId="1"/>
  </si>
  <si>
    <t>info@shokukanken.com</t>
    <phoneticPr fontId="1"/>
  </si>
  <si>
    <t>027-230-3411</t>
    <phoneticPr fontId="1"/>
  </si>
  <si>
    <t xml:space="preserve">      E-mail：</t>
    <phoneticPr fontId="1"/>
  </si>
  <si>
    <t xml:space="preserve">          TEL：</t>
    <phoneticPr fontId="1"/>
  </si>
  <si>
    <t>＜検体の必要量について＞</t>
    <rPh sb="1" eb="3">
      <t>ケンタイ</t>
    </rPh>
    <phoneticPr fontId="1"/>
  </si>
  <si>
    <t>各分析項目の詳細ページに記載している最小必要量は、その項目を単独でご依頼いただく場合に必要となる目安です。複数項目を同時にご依頼いただく際には共通部分がございますので、すべてを単純に合計する必要はございません。検体の必要量についてご不明な点がございましたら、お気軽にお問い合わせください。</t>
    <rPh sb="1" eb="3">
      <t>ブンセキ</t>
    </rPh>
    <rPh sb="6" eb="8">
      <t>ショウサイ</t>
    </rPh>
    <rPh sb="105" eb="107">
      <t>ケンタイ</t>
    </rPh>
    <phoneticPr fontId="1"/>
  </si>
  <si>
    <t>：1つのみ選択可</t>
    <rPh sb="5" eb="7">
      <t>センタク</t>
    </rPh>
    <rPh sb="7" eb="8">
      <t>カ</t>
    </rPh>
    <phoneticPr fontId="1"/>
  </si>
  <si>
    <r>
      <rPr>
        <b/>
        <sz val="16"/>
        <color rgb="FF0070C0"/>
        <rFont val="游ゴシック"/>
        <family val="3"/>
        <charset val="128"/>
      </rPr>
      <t>その他</t>
    </r>
    <r>
      <rPr>
        <b/>
        <sz val="16"/>
        <color theme="1"/>
        <rFont val="游ゴシック"/>
        <family val="3"/>
        <charset val="128"/>
      </rPr>
      <t xml:space="preserve">
</t>
    </r>
    <r>
      <rPr>
        <sz val="11"/>
        <color theme="1"/>
        <rFont val="游ゴシック"/>
        <family val="3"/>
        <charset val="128"/>
      </rPr>
      <t>- アミノ酸
- ポリフェノール
- 有機酸
- アルコール
- 添加物
- 粘度
- 密度
- 酸度・糖度
- 水分活性
- 酸価/過酸化物価</t>
    </r>
    <rPh sb="2" eb="3">
      <t>タ</t>
    </rPh>
    <rPh sb="9" eb="10">
      <t>サン</t>
    </rPh>
    <rPh sb="23" eb="26">
      <t>ユウキサン</t>
    </rPh>
    <rPh sb="37" eb="40">
      <t>テンカブツ</t>
    </rPh>
    <rPh sb="43" eb="45">
      <t>ネンド</t>
    </rPh>
    <rPh sb="48" eb="50">
      <t>ミツド</t>
    </rPh>
    <rPh sb="53" eb="55">
      <t>サンド</t>
    </rPh>
    <rPh sb="56" eb="58">
      <t>トウド</t>
    </rPh>
    <rPh sb="61" eb="65">
      <t>スイブンカッセイ</t>
    </rPh>
    <rPh sb="68" eb="69">
      <t>サン</t>
    </rPh>
    <rPh sb="69" eb="70">
      <t>アタイ</t>
    </rPh>
    <rPh sb="71" eb="74">
      <t>カサンカ</t>
    </rPh>
    <rPh sb="74" eb="76">
      <t>ブッカ</t>
    </rPh>
    <phoneticPr fontId="1"/>
  </si>
  <si>
    <t>)　　(複数選択可)</t>
    <rPh sb="4" eb="6">
      <t>フクスウ</t>
    </rPh>
    <rPh sb="6" eb="8">
      <t>センタク</t>
    </rPh>
    <rPh sb="8" eb="9">
      <t>カ</t>
    </rPh>
    <phoneticPr fontId="1"/>
  </si>
  <si>
    <t>その他・お任せ    (</t>
    <rPh sb="2" eb="3">
      <t>タ</t>
    </rPh>
    <rPh sb="5" eb="6">
      <t>マカ</t>
    </rPh>
    <phoneticPr fontId="1"/>
  </si>
  <si>
    <r>
      <rPr>
        <b/>
        <sz val="11"/>
        <rFont val="Yu Gothic"/>
        <family val="3"/>
        <charset val="128"/>
        <scheme val="minor"/>
      </rPr>
      <t>＜検体送付時のご協力について＞</t>
    </r>
    <r>
      <rPr>
        <sz val="11"/>
        <rFont val="Yu Gothic"/>
        <family val="3"/>
        <charset val="128"/>
        <scheme val="minor"/>
      </rPr>
      <t xml:space="preserve">
検体をご送付の際、送り状 (伝票) の品名欄には、品名に加えて「栄養成分」とご記入いただけますと、受付手続きがスムーズに進みますので、ご協力いただけますと幸いです。</t>
    </r>
    <rPh sb="1" eb="3">
      <t>ケンタイ</t>
    </rPh>
    <rPh sb="3" eb="6">
      <t>ソウフジ</t>
    </rPh>
    <rPh sb="8" eb="10">
      <t>キョウリョク</t>
    </rPh>
    <phoneticPr fontId="1"/>
  </si>
  <si>
    <r>
      <rPr>
        <b/>
        <sz val="11"/>
        <color theme="1"/>
        <rFont val="Yu Gothic"/>
        <family val="3"/>
        <charset val="128"/>
        <scheme val="minor"/>
      </rPr>
      <t>＜原材料について＞</t>
    </r>
    <r>
      <rPr>
        <sz val="11"/>
        <color theme="1"/>
        <rFont val="Yu Gothic"/>
        <family val="2"/>
        <scheme val="minor"/>
      </rPr>
      <t xml:space="preserve">
差し支えなければ、円滑な分析のため、原材料のご記入をおすすめします。
</t>
    </r>
    <r>
      <rPr>
        <sz val="11"/>
        <color theme="1"/>
        <rFont val="Yu Gothic"/>
        <family val="3"/>
        <charset val="128"/>
        <scheme val="minor"/>
      </rPr>
      <t>　</t>
    </r>
    <r>
      <rPr>
        <sz val="11"/>
        <color theme="1"/>
        <rFont val="Yu Gothic"/>
        <family val="2"/>
        <scheme val="minor"/>
      </rPr>
      <t xml:space="preserve">
</t>
    </r>
    <r>
      <rPr>
        <b/>
        <sz val="11"/>
        <color theme="1"/>
        <rFont val="Yu Gothic"/>
        <family val="3"/>
        <charset val="128"/>
        <scheme val="minor"/>
      </rPr>
      <t>＜表記単位について＞</t>
    </r>
    <r>
      <rPr>
        <sz val="11"/>
        <color theme="1"/>
        <rFont val="Yu Gothic"/>
        <family val="2"/>
        <scheme val="minor"/>
      </rPr>
      <t xml:space="preserve">
栄養成分表示以外の項目については「その他・お任せ」をご選択ください。一般的に用いられる単位でご報告いたしますので、括弧内は空欄でも差し支えありません。
</t>
    </r>
    <r>
      <rPr>
        <b/>
        <sz val="11"/>
        <color theme="1"/>
        <rFont val="Yu Gothic"/>
        <family val="3"/>
        <charset val="128"/>
        <scheme val="minor"/>
      </rPr>
      <t>＜分析対象部位について＞</t>
    </r>
    <r>
      <rPr>
        <sz val="11"/>
        <color theme="1"/>
        <rFont val="Yu Gothic"/>
        <family val="2"/>
        <scheme val="minor"/>
      </rPr>
      <t xml:space="preserve">
魚の骨、果物の皮・種子の除去や、お弁当の調味料 (ソース等) を含めるかどうかなどについて、ご指定ください。「可食部」をご選択いただいた場合は、日本食品標準成分表2020年版 (八訂) を基に、弊社で判断いたします。</t>
    </r>
    <rPh sb="1" eb="4">
      <t>ゲンザイリョウ</t>
    </rPh>
    <rPh sb="10" eb="11">
      <t>サ</t>
    </rPh>
    <rPh sb="12" eb="13">
      <t>ツカ</t>
    </rPh>
    <phoneticPr fontId="1"/>
  </si>
  <si>
    <r>
      <t xml:space="preserve">事業者名
</t>
    </r>
    <r>
      <rPr>
        <sz val="8"/>
        <color theme="1"/>
        <rFont val="Yu Gothic"/>
        <family val="3"/>
        <charset val="128"/>
        <scheme val="minor"/>
      </rPr>
      <t>(または個人名)</t>
    </r>
    <rPh sb="0" eb="4">
      <t>ジギョウシャメイ</t>
    </rPh>
    <rPh sb="9" eb="12">
      <t>コジンメイ</t>
    </rPh>
    <phoneticPr fontId="1"/>
  </si>
  <si>
    <r>
      <rPr>
        <sz val="11"/>
        <color theme="1"/>
        <rFont val="Yu Gothic"/>
        <family val="3"/>
        <charset val="128"/>
        <scheme val="minor"/>
      </rPr>
      <t>事業者名</t>
    </r>
    <r>
      <rPr>
        <sz val="9"/>
        <color theme="1"/>
        <rFont val="Yu Gothic"/>
        <family val="3"/>
        <charset val="128"/>
        <scheme val="minor"/>
      </rPr>
      <t xml:space="preserve">
</t>
    </r>
    <r>
      <rPr>
        <sz val="8"/>
        <color theme="1"/>
        <rFont val="Yu Gothic"/>
        <family val="3"/>
        <charset val="128"/>
        <scheme val="minor"/>
      </rPr>
      <t>(または個人名)</t>
    </r>
    <rPh sb="0" eb="4">
      <t>ジギョウシャメイ</t>
    </rPh>
    <rPh sb="9" eb="12">
      <t>コジンメイ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</si>
</sst>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aaa\)"/>
  </numFmts>
  <fonts count="46">
    <font>
      <sz val="11"/>
      <color theme="1"/>
      <name val="Yu Gothic"/>
      <family val="2"/>
      <scheme val="minor"/>
    </font>
    <font>
      <sz val="6"/>
      <name val="Yu Gothic"/>
      <family val="3"/>
      <charset val="128"/>
      <scheme val="minor"/>
    </font>
    <font>
      <sz val="9"/>
      <color theme="1"/>
      <name val="Yu Gothic"/>
      <family val="3"/>
      <charset val="128"/>
      <scheme val="minor"/>
    </font>
    <font>
      <b/>
      <sz val="11"/>
      <color theme="0"/>
      <name val="Yu Gothic"/>
      <family val="3"/>
      <charset val="128"/>
      <scheme val="minor"/>
    </font>
    <font>
      <sz val="11"/>
      <color theme="2" tint="-0.499984740745262"/>
      <name val="Yu Gothic"/>
      <family val="3"/>
      <charset val="128"/>
      <scheme val="minor"/>
    </font>
    <font>
      <sz val="9"/>
      <color theme="1"/>
      <name val="Yu Gothic"/>
      <family val="2"/>
      <scheme val="minor"/>
    </font>
    <font>
      <sz val="8"/>
      <color theme="1"/>
      <name val="Yu Gothic"/>
      <family val="3"/>
      <charset val="128"/>
      <scheme val="minor"/>
    </font>
    <font>
      <u/>
      <sz val="11"/>
      <color theme="10"/>
      <name val="Yu Gothic"/>
      <family val="2"/>
      <scheme val="minor"/>
    </font>
    <font>
      <sz val="11"/>
      <color theme="1"/>
      <name val="Yu Gothic"/>
      <family val="3"/>
      <charset val="128"/>
      <scheme val="minor"/>
    </font>
    <font>
      <sz val="10"/>
      <color theme="1"/>
      <name val="Yu Gothic"/>
      <family val="2"/>
      <scheme val="minor"/>
    </font>
    <font>
      <sz val="10"/>
      <color theme="1"/>
      <name val="Yu Gothic"/>
      <family val="3"/>
      <charset val="128"/>
      <scheme val="minor"/>
    </font>
    <font>
      <sz val="11"/>
      <color theme="1"/>
      <name val="游ゴシック"/>
      <family val="3"/>
      <charset val="128"/>
    </font>
    <font>
      <sz val="11"/>
      <name val="游ゴシック"/>
      <family val="3"/>
      <charset val="128"/>
    </font>
    <font>
      <sz val="11"/>
      <color rgb="FF212529"/>
      <name val="游ゴシック"/>
      <family val="3"/>
      <charset val="128"/>
    </font>
    <font>
      <sz val="11"/>
      <name val="Yu Gothic"/>
      <family val="3"/>
      <charset val="128"/>
      <scheme val="minor"/>
    </font>
    <font>
      <sz val="11"/>
      <color rgb="FFFF0000"/>
      <name val="Yu Gothic"/>
      <family val="3"/>
      <charset val="128"/>
      <scheme val="minor"/>
    </font>
    <font>
      <sz val="9"/>
      <name val="Yu Gothic"/>
      <family val="3"/>
      <charset val="128"/>
      <scheme val="minor"/>
    </font>
    <font>
      <b/>
      <sz val="11"/>
      <name val="Yu Gothic"/>
      <family val="3"/>
      <charset val="128"/>
      <scheme val="minor"/>
    </font>
    <font>
      <sz val="11"/>
      <name val="Yu Gothic"/>
      <family val="2"/>
      <scheme val="minor"/>
    </font>
    <font>
      <sz val="10"/>
      <name val="Yu Gothic"/>
      <family val="3"/>
      <charset val="128"/>
      <scheme val="minor"/>
    </font>
    <font>
      <b/>
      <sz val="8"/>
      <color theme="0"/>
      <name val="Yu Gothic"/>
      <family val="3"/>
      <charset val="128"/>
      <scheme val="minor"/>
    </font>
    <font>
      <sz val="11"/>
      <color theme="2" tint="-0.249977111117893"/>
      <name val="Yu Gothic"/>
      <family val="3"/>
      <charset val="128"/>
      <scheme val="minor"/>
    </font>
    <font>
      <sz val="14"/>
      <name val="Yu Gothic"/>
      <family val="3"/>
      <charset val="128"/>
      <scheme val="minor"/>
    </font>
    <font>
      <sz val="11"/>
      <color theme="2" tint="-0.249977111117893"/>
      <name val="Yu Gothic"/>
      <family val="2"/>
      <scheme val="minor"/>
    </font>
    <font>
      <b/>
      <sz val="18"/>
      <color theme="1"/>
      <name val="Yu Gothic"/>
      <family val="3"/>
      <charset val="128"/>
      <scheme val="minor"/>
    </font>
    <font>
      <b/>
      <sz val="18"/>
      <name val="Yu Gothic"/>
      <family val="3"/>
      <charset val="128"/>
      <scheme val="minor"/>
    </font>
    <font>
      <sz val="12"/>
      <name val="Yu Gothic"/>
      <family val="3"/>
      <charset val="128"/>
      <scheme val="minor"/>
    </font>
    <font>
      <b/>
      <sz val="24"/>
      <name val="Yu Gothic"/>
      <family val="3"/>
      <charset val="128"/>
      <scheme val="minor"/>
    </font>
    <font>
      <b/>
      <sz val="16"/>
      <color theme="1"/>
      <name val="游ゴシック"/>
      <family val="3"/>
      <charset val="128"/>
    </font>
    <font>
      <b/>
      <sz val="16"/>
      <color rgb="FF0070C0"/>
      <name val="游ゴシック"/>
      <family val="3"/>
      <charset val="128"/>
    </font>
    <font>
      <b/>
      <sz val="11"/>
      <color rgb="FFFF0000"/>
      <name val="游ゴシック"/>
      <family val="3"/>
      <charset val="128"/>
    </font>
    <font>
      <sz val="12"/>
      <color theme="1"/>
      <name val="Yu Gothic"/>
      <family val="3"/>
      <charset val="128"/>
      <scheme val="minor"/>
    </font>
    <font>
      <sz val="11"/>
      <color rgb="FF000000"/>
      <name val="Yu Gothic"/>
      <family val="3"/>
      <charset val="128"/>
      <scheme val="minor"/>
    </font>
    <font>
      <b/>
      <sz val="11"/>
      <color theme="1"/>
      <name val="游ゴシック"/>
      <family val="3"/>
      <charset val="128"/>
    </font>
    <font>
      <b/>
      <sz val="11"/>
      <name val="游ゴシック"/>
      <family val="3"/>
      <charset val="128"/>
    </font>
    <font>
      <b/>
      <sz val="11"/>
      <color theme="1"/>
      <name val="Yu Gothic"/>
      <family val="3"/>
      <charset val="128"/>
      <scheme val="minor"/>
    </font>
    <font>
      <b/>
      <sz val="11"/>
      <color rgb="FFFF0000"/>
      <name val="Yu Gothic"/>
      <family val="2"/>
      <scheme val="minor"/>
    </font>
    <font>
      <b/>
      <sz val="12"/>
      <color rgb="FFFF0000"/>
      <name val="游ゴシック"/>
      <family val="3"/>
      <charset val="128"/>
    </font>
    <font>
      <sz val="10"/>
      <color theme="1"/>
      <name val="Segoe UI Symbol"/>
      <family val="3"/>
    </font>
    <font>
      <sz val="12"/>
      <color theme="0"/>
      <name val="Yu Gothic"/>
      <family val="3"/>
      <charset val="128"/>
      <scheme val="minor"/>
    </font>
    <font>
      <b/>
      <sz val="12"/>
      <color theme="0"/>
      <name val="Yu Gothic"/>
      <family val="3"/>
      <charset val="128"/>
      <scheme val="minor"/>
    </font>
    <font>
      <b/>
      <sz val="12"/>
      <color theme="1"/>
      <name val="Yu Gothic"/>
      <family val="3"/>
      <charset val="128"/>
      <scheme val="minor"/>
    </font>
    <font>
      <sz val="18"/>
      <color theme="1"/>
      <name val="Yu Gothic"/>
      <family val="3"/>
      <charset val="128"/>
      <scheme val="minor"/>
    </font>
    <font>
      <b/>
      <sz val="22"/>
      <color theme="0"/>
      <name val="Yu Gothic"/>
      <family val="3"/>
      <charset val="128"/>
      <scheme val="minor"/>
    </font>
    <font>
      <b/>
      <u/>
      <sz val="12"/>
      <color theme="10"/>
      <name val="Yu Gothic"/>
      <family val="3"/>
      <charset val="128"/>
      <scheme val="minor"/>
    </font>
    <font>
      <sz val="10"/>
      <color rgb="FF000000"/>
      <name val="Yu Gothic"/>
      <family val="3"/>
      <charset val="128"/>
      <scheme val="minor"/>
    </font>
  </fonts>
  <fills count="6">
    <fill>
      <patternFill patternType="none"/>
    </fill>
    <fill>
      <patternFill patternType="gray125"/>
    </fill>
    <fill>
      <patternFill patternType="solid">
        <fgColor rgb="FFC00000"/>
        <bgColor indexed="64"/>
      </patternFill>
    </fill>
    <fill>
      <patternFill patternType="solid">
        <fgColor rgb="FFFFFF00"/>
        <bgColor indexed="64"/>
      </patternFill>
    </fill>
    <fill>
      <patternFill patternType="solid">
        <fgColor rgb="FFEDEDED"/>
        <bgColor indexed="64"/>
      </patternFill>
    </fill>
    <fill>
      <patternFill patternType="solid">
        <fgColor theme="1"/>
        <bgColor indexed="64"/>
      </patternFill>
    </fill>
  </fills>
  <borders count="1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style="thin">
        <color indexed="64"/>
      </left>
      <right/>
      <top style="hair">
        <color indexed="64"/>
      </top>
      <bottom/>
      <diagonal/>
    </border>
    <border>
      <left style="hair">
        <color indexed="64"/>
      </left>
      <right/>
      <top/>
      <bottom/>
      <diagonal/>
    </border>
    <border>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right style="medium">
        <color indexed="64"/>
      </right>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left/>
      <right/>
      <top style="hair">
        <color indexed="64"/>
      </top>
      <bottom style="thin">
        <color indexed="64"/>
      </bottom>
      <diagonal/>
    </border>
    <border>
      <left/>
      <right style="medium">
        <color indexed="64"/>
      </right>
      <top style="hair">
        <color indexed="64"/>
      </top>
      <bottom style="hair">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top/>
      <bottom style="thin">
        <color theme="2" tint="-0.249977111117893"/>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medium">
        <color theme="1"/>
      </left>
      <right/>
      <top style="medium">
        <color theme="1"/>
      </top>
      <bottom/>
      <diagonal/>
    </border>
    <border>
      <left style="medium">
        <color theme="1"/>
      </left>
      <right style="hair">
        <color theme="1"/>
      </right>
      <top style="medium">
        <color theme="1"/>
      </top>
      <bottom style="hair">
        <color theme="1"/>
      </bottom>
      <diagonal/>
    </border>
    <border>
      <left style="medium">
        <color theme="1"/>
      </left>
      <right style="hair">
        <color theme="1"/>
      </right>
      <top style="hair">
        <color theme="1"/>
      </top>
      <bottom style="hair">
        <color theme="1"/>
      </bottom>
      <diagonal/>
    </border>
    <border>
      <left style="medium">
        <color theme="1"/>
      </left>
      <right style="hair">
        <color theme="1"/>
      </right>
      <top style="hair">
        <color theme="1"/>
      </top>
      <bottom style="medium">
        <color theme="1"/>
      </bottom>
      <diagonal/>
    </border>
    <border>
      <left style="medium">
        <color theme="1"/>
      </left>
      <right style="hair">
        <color theme="1"/>
      </right>
      <top/>
      <bottom style="hair">
        <color theme="1"/>
      </bottom>
      <diagonal/>
    </border>
    <border>
      <left style="medium">
        <color theme="1"/>
      </left>
      <right style="hair">
        <color theme="1"/>
      </right>
      <top style="hair">
        <color theme="1"/>
      </top>
      <bottom style="thin">
        <color theme="1"/>
      </bottom>
      <diagonal/>
    </border>
    <border>
      <left style="hair">
        <color theme="1"/>
      </left>
      <right/>
      <top style="medium">
        <color theme="1"/>
      </top>
      <bottom style="hair">
        <color theme="1"/>
      </bottom>
      <diagonal/>
    </border>
    <border>
      <left style="hair">
        <color theme="1"/>
      </left>
      <right/>
      <top style="hair">
        <color theme="1"/>
      </top>
      <bottom style="hair">
        <color theme="1"/>
      </bottom>
      <diagonal/>
    </border>
    <border>
      <left style="hair">
        <color theme="1"/>
      </left>
      <right/>
      <top style="hair">
        <color theme="1"/>
      </top>
      <bottom style="medium">
        <color theme="1"/>
      </bottom>
      <diagonal/>
    </border>
    <border>
      <left style="hair">
        <color theme="1"/>
      </left>
      <right/>
      <top style="hair">
        <color theme="1"/>
      </top>
      <bottom style="thin">
        <color theme="1"/>
      </bottom>
      <diagonal/>
    </border>
    <border>
      <left style="hair">
        <color theme="1"/>
      </left>
      <right/>
      <top/>
      <bottom style="hair">
        <color theme="1"/>
      </bottom>
      <diagonal/>
    </border>
    <border>
      <left style="medium">
        <color theme="1"/>
      </left>
      <right style="hair">
        <color theme="1"/>
      </right>
      <top style="hair">
        <color indexed="64"/>
      </top>
      <bottom style="hair">
        <color theme="1"/>
      </bottom>
      <diagonal/>
    </border>
    <border>
      <left style="medium">
        <color theme="1"/>
      </left>
      <right style="hair">
        <color theme="1"/>
      </right>
      <top style="hair">
        <color theme="1"/>
      </top>
      <bottom style="thin">
        <color indexed="64"/>
      </bottom>
      <diagonal/>
    </border>
    <border>
      <left style="hair">
        <color theme="1"/>
      </left>
      <right/>
      <top style="hair">
        <color theme="1"/>
      </top>
      <bottom style="thin">
        <color indexed="64"/>
      </bottom>
      <diagonal/>
    </border>
    <border>
      <left/>
      <right/>
      <top style="hair">
        <color indexed="64"/>
      </top>
      <bottom style="medium">
        <color indexed="64"/>
      </bottom>
      <diagonal/>
    </border>
    <border>
      <left style="thin">
        <color indexed="64"/>
      </left>
      <right/>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bottom style="medium">
        <color indexed="64"/>
      </bottom>
      <diagonal/>
    </border>
    <border>
      <left style="hair">
        <color theme="1"/>
      </left>
      <right/>
      <top style="medium">
        <color indexed="64"/>
      </top>
      <bottom style="hair">
        <color theme="1"/>
      </bottom>
      <diagonal/>
    </border>
    <border>
      <left style="medium">
        <color indexed="64"/>
      </left>
      <right/>
      <top/>
      <bottom style="medium">
        <color theme="1"/>
      </bottom>
      <diagonal/>
    </border>
    <border>
      <left style="medium">
        <color indexed="64"/>
      </left>
      <right/>
      <top style="medium">
        <color theme="1"/>
      </top>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style="medium">
        <color rgb="FFFF0000"/>
      </bottom>
      <diagonal/>
    </border>
    <border>
      <left style="thin">
        <color rgb="FFFF0000"/>
      </left>
      <right style="thin">
        <color rgb="FFFF0000"/>
      </right>
      <top/>
      <bottom style="thin">
        <color rgb="FFFF0000"/>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style="thin">
        <color theme="2" tint="-0.249977111117893"/>
      </bottom>
      <diagonal/>
    </border>
    <border>
      <left/>
      <right style="thin">
        <color theme="2" tint="-0.249977111117893"/>
      </right>
      <top/>
      <bottom style="thin">
        <color theme="2" tint="-0.249977111117893"/>
      </bottom>
      <diagonal/>
    </border>
    <border>
      <left/>
      <right/>
      <top style="medium">
        <color indexed="64"/>
      </top>
      <bottom style="hair">
        <color theme="1"/>
      </bottom>
      <diagonal/>
    </border>
    <border>
      <left/>
      <right/>
      <top style="hair">
        <color theme="1"/>
      </top>
      <bottom style="hair">
        <color theme="1"/>
      </bottom>
      <diagonal/>
    </border>
    <border>
      <left/>
      <right/>
      <top style="hair">
        <color theme="1"/>
      </top>
      <bottom style="medium">
        <color theme="1"/>
      </bottom>
      <diagonal/>
    </border>
    <border>
      <left/>
      <right/>
      <top style="medium">
        <color theme="1"/>
      </top>
      <bottom style="hair">
        <color theme="1"/>
      </bottom>
      <diagonal/>
    </border>
    <border>
      <left/>
      <right/>
      <top style="hair">
        <color theme="1"/>
      </top>
      <bottom style="thin">
        <color theme="1"/>
      </bottom>
      <diagonal/>
    </border>
    <border>
      <left/>
      <right/>
      <top/>
      <bottom style="hair">
        <color theme="1"/>
      </bottom>
      <diagonal/>
    </border>
    <border>
      <left/>
      <right/>
      <top style="hair">
        <color theme="1"/>
      </top>
      <bottom style="thin">
        <color indexed="64"/>
      </bottom>
      <diagonal/>
    </border>
    <border>
      <left/>
      <right/>
      <top style="hair">
        <color theme="1"/>
      </top>
      <bottom style="medium">
        <color indexed="64"/>
      </bottom>
      <diagonal/>
    </border>
    <border>
      <left/>
      <right style="medium">
        <color rgb="FFFF0000"/>
      </right>
      <top/>
      <bottom/>
      <diagonal/>
    </border>
    <border>
      <left/>
      <right style="hair">
        <color indexed="64"/>
      </right>
      <top style="hair">
        <color indexed="64"/>
      </top>
      <bottom/>
      <diagonal/>
    </border>
    <border>
      <left/>
      <right style="hair">
        <color indexed="64"/>
      </right>
      <top/>
      <bottom style="thin">
        <color indexed="64"/>
      </bottom>
      <diagonal/>
    </border>
    <border>
      <left style="thin">
        <color indexed="64"/>
      </left>
      <right/>
      <top style="hair">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hair">
        <color rgb="FFFF0000"/>
      </left>
      <right style="hair">
        <color rgb="FFFF0000"/>
      </right>
      <top style="hair">
        <color rgb="FFFF0000"/>
      </top>
      <bottom style="hair">
        <color rgb="FFFF0000"/>
      </bottom>
      <diagonal/>
    </border>
    <border>
      <left style="hair">
        <color theme="1"/>
      </left>
      <right/>
      <top/>
      <bottom style="medium">
        <color indexed="64"/>
      </bottom>
      <diagonal/>
    </border>
    <border>
      <left style="medium">
        <color theme="1"/>
      </left>
      <right/>
      <top/>
      <bottom/>
      <diagonal/>
    </border>
    <border>
      <left style="medium">
        <color theme="1"/>
      </left>
      <right style="hair">
        <color theme="1"/>
      </right>
      <top style="medium">
        <color indexed="64"/>
      </top>
      <bottom style="hair">
        <color theme="1"/>
      </bottom>
      <diagonal/>
    </border>
    <border>
      <left/>
      <right/>
      <top style="medium">
        <color rgb="FFFF0000"/>
      </top>
      <bottom/>
      <diagonal/>
    </border>
    <border>
      <left/>
      <right style="medium">
        <color rgb="FFFF0000"/>
      </right>
      <top style="medium">
        <color rgb="FFFF0000"/>
      </top>
      <bottom/>
      <diagonal/>
    </border>
    <border>
      <left style="medium">
        <color rgb="FFFF0000"/>
      </left>
      <right style="hair">
        <color rgb="FFFF0000"/>
      </right>
      <top style="hair">
        <color rgb="FFFF0000"/>
      </top>
      <bottom style="hair">
        <color rgb="FFFF0000"/>
      </bottom>
      <diagonal/>
    </border>
    <border>
      <left style="hair">
        <color rgb="FFFF0000"/>
      </left>
      <right style="medium">
        <color rgb="FFFF0000"/>
      </right>
      <top style="hair">
        <color rgb="FFFF0000"/>
      </top>
      <bottom style="hair">
        <color rgb="FFFF0000"/>
      </bottom>
      <diagonal/>
    </border>
    <border>
      <left style="medium">
        <color rgb="FFFF0000"/>
      </left>
      <right style="hair">
        <color rgb="FFFF0000"/>
      </right>
      <top style="hair">
        <color rgb="FFFF0000"/>
      </top>
      <bottom style="medium">
        <color rgb="FFFF0000"/>
      </bottom>
      <diagonal/>
    </border>
    <border>
      <left style="hair">
        <color rgb="FFFF0000"/>
      </left>
      <right style="hair">
        <color rgb="FFFF0000"/>
      </right>
      <top style="hair">
        <color rgb="FFFF0000"/>
      </top>
      <bottom style="medium">
        <color rgb="FFFF0000"/>
      </bottom>
      <diagonal/>
    </border>
    <border>
      <left style="hair">
        <color rgb="FFFF0000"/>
      </left>
      <right style="medium">
        <color rgb="FFFF0000"/>
      </right>
      <top style="hair">
        <color rgb="FFFF0000"/>
      </top>
      <bottom style="medium">
        <color rgb="FFFF0000"/>
      </bottom>
      <diagonal/>
    </border>
    <border>
      <left style="hair">
        <color theme="1"/>
      </left>
      <right/>
      <top style="medium">
        <color theme="1"/>
      </top>
      <bottom/>
      <diagonal/>
    </border>
    <border>
      <left style="medium">
        <color rgb="FFFF0000"/>
      </left>
      <right style="hair">
        <color rgb="FFFF0000"/>
      </right>
      <top style="medium">
        <color rgb="FFFF0000"/>
      </top>
      <bottom style="hair">
        <color rgb="FFFF0000"/>
      </bottom>
      <diagonal/>
    </border>
    <border>
      <left style="hair">
        <color rgb="FFFF0000"/>
      </left>
      <right style="hair">
        <color rgb="FFFF0000"/>
      </right>
      <top style="medium">
        <color rgb="FFFF0000"/>
      </top>
      <bottom style="hair">
        <color rgb="FFFF0000"/>
      </bottom>
      <diagonal/>
    </border>
    <border>
      <left style="medium">
        <color rgb="FFFF0000"/>
      </left>
      <right style="hair">
        <color rgb="FFFF0000"/>
      </right>
      <top/>
      <bottom style="hair">
        <color rgb="FFFF0000"/>
      </bottom>
      <diagonal/>
    </border>
    <border>
      <left style="hair">
        <color rgb="FFFF0000"/>
      </left>
      <right style="hair">
        <color rgb="FFFF0000"/>
      </right>
      <top/>
      <bottom style="hair">
        <color rgb="FFFF0000"/>
      </bottom>
      <diagonal/>
    </border>
    <border>
      <left style="hair">
        <color rgb="FFFF0000"/>
      </left>
      <right style="medium">
        <color rgb="FFFF0000"/>
      </right>
      <top/>
      <bottom style="hair">
        <color rgb="FFFF0000"/>
      </bottom>
      <diagonal/>
    </border>
    <border>
      <left style="hair">
        <color rgb="FFFF0000"/>
      </left>
      <right style="medium">
        <color rgb="FFFF0000"/>
      </right>
      <top style="medium">
        <color rgb="FFFF0000"/>
      </top>
      <bottom style="hair">
        <color rgb="FFFF0000"/>
      </bottom>
      <diagonal/>
    </border>
    <border>
      <left style="medium">
        <color rgb="FFFF0000"/>
      </left>
      <right style="hair">
        <color rgb="FFFF0000"/>
      </right>
      <top style="hair">
        <color rgb="FFFF0000"/>
      </top>
      <bottom style="thin">
        <color rgb="FFFF0000"/>
      </bottom>
      <diagonal/>
    </border>
    <border>
      <left style="hair">
        <color rgb="FFFF0000"/>
      </left>
      <right style="hair">
        <color rgb="FFFF0000"/>
      </right>
      <top style="hair">
        <color rgb="FFFF0000"/>
      </top>
      <bottom style="thin">
        <color rgb="FFFF0000"/>
      </bottom>
      <diagonal/>
    </border>
    <border>
      <left style="hair">
        <color rgb="FFFF0000"/>
      </left>
      <right style="medium">
        <color rgb="FFFF0000"/>
      </right>
      <top style="hair">
        <color rgb="FFFF0000"/>
      </top>
      <bottom style="thin">
        <color rgb="FFFF0000"/>
      </bottom>
      <diagonal/>
    </border>
    <border>
      <left style="medium">
        <color rgb="FFFF0000"/>
      </left>
      <right style="hair">
        <color rgb="FFFF0000"/>
      </right>
      <top style="thin">
        <color rgb="FFFF0000"/>
      </top>
      <bottom style="hair">
        <color rgb="FFFF0000"/>
      </bottom>
      <diagonal/>
    </border>
    <border>
      <left style="hair">
        <color rgb="FFFF0000"/>
      </left>
      <right style="hair">
        <color rgb="FFFF0000"/>
      </right>
      <top style="thin">
        <color rgb="FFFF0000"/>
      </top>
      <bottom style="hair">
        <color rgb="FFFF0000"/>
      </bottom>
      <diagonal/>
    </border>
    <border>
      <left style="hair">
        <color rgb="FFFF0000"/>
      </left>
      <right style="medium">
        <color rgb="FFFF0000"/>
      </right>
      <top style="thin">
        <color rgb="FFFF0000"/>
      </top>
      <bottom style="hair">
        <color rgb="FFFF0000"/>
      </bottom>
      <diagonal/>
    </border>
    <border>
      <left style="medium">
        <color indexed="64"/>
      </left>
      <right/>
      <top style="medium">
        <color indexed="64"/>
      </top>
      <bottom style="thin">
        <color indexed="64"/>
      </bottom>
      <diagonal/>
    </border>
    <border>
      <left/>
      <right/>
      <top/>
      <bottom style="medium">
        <color rgb="FFFF0000"/>
      </bottom>
      <diagonal/>
    </border>
    <border>
      <left style="medium">
        <color rgb="FFFF0000"/>
      </left>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hair">
        <color rgb="FFFF0000"/>
      </right>
      <top/>
      <bottom/>
      <diagonal/>
    </border>
    <border>
      <left style="hair">
        <color rgb="FFFF0000"/>
      </left>
      <right/>
      <top/>
      <bottom/>
      <diagonal/>
    </border>
    <border>
      <left style="hair">
        <color rgb="FFFF0000"/>
      </left>
      <right style="hair">
        <color rgb="FFFF0000"/>
      </right>
      <top/>
      <bottom/>
      <diagonal/>
    </border>
    <border>
      <left style="medium">
        <color rgb="FFFF0000"/>
      </left>
      <right/>
      <top style="medium">
        <color rgb="FFFF0000"/>
      </top>
      <bottom style="hair">
        <color rgb="FFFF0000"/>
      </bottom>
      <diagonal/>
    </border>
    <border>
      <left/>
      <right/>
      <top style="medium">
        <color rgb="FFFF0000"/>
      </top>
      <bottom style="hair">
        <color rgb="FFFF0000"/>
      </bottom>
      <diagonal/>
    </border>
    <border>
      <left/>
      <right style="medium">
        <color rgb="FFFF0000"/>
      </right>
      <top style="medium">
        <color rgb="FFFF0000"/>
      </top>
      <bottom style="hair">
        <color rgb="FFFF0000"/>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medium">
        <color indexed="64"/>
      </top>
      <bottom/>
      <diagonal/>
    </border>
  </borders>
  <cellStyleXfs count="2">
    <xf numFmtId="0" fontId="0" fillId="0" borderId="0"/>
    <xf numFmtId="0" fontId="7" fillId="0" borderId="0" applyNumberFormat="0" applyFill="0" applyBorder="0" applyAlignment="0" applyProtection="0"/>
  </cellStyleXfs>
  <cellXfs count="534">
    <xf numFmtId="0" fontId="0" fillId="0" borderId="0" xfId="0"/>
    <xf numFmtId="0" fontId="0" fillId="0" borderId="13" xfId="0" applyBorder="1"/>
    <xf numFmtId="0" fontId="0" fillId="0" borderId="14" xfId="0" applyBorder="1"/>
    <xf numFmtId="0" fontId="0" fillId="0" borderId="0" xfId="0" applyAlignment="1">
      <alignment horizontal="center" vertical="center"/>
    </xf>
    <xf numFmtId="0" fontId="8" fillId="0" borderId="0" xfId="0" applyFont="1" applyAlignment="1">
      <alignment vertical="center"/>
    </xf>
    <xf numFmtId="0" fontId="4" fillId="0" borderId="0" xfId="0" applyFont="1" applyAlignment="1">
      <alignment horizontal="center" vertical="center"/>
    </xf>
    <xf numFmtId="0" fontId="8" fillId="0" borderId="0" xfId="0" applyFont="1"/>
    <xf numFmtId="0" fontId="11" fillId="0" borderId="0" xfId="0" applyFont="1"/>
    <xf numFmtId="0" fontId="0" fillId="0" borderId="0" xfId="0" applyAlignment="1">
      <alignment horizontal="left" vertical="center"/>
    </xf>
    <xf numFmtId="0" fontId="0" fillId="0" borderId="12" xfId="0" applyBorder="1" applyAlignment="1">
      <alignment horizontal="left" vertical="center"/>
    </xf>
    <xf numFmtId="0" fontId="0" fillId="0" borderId="19" xfId="0" applyBorder="1" applyAlignment="1">
      <alignment horizontal="left" vertical="center"/>
    </xf>
    <xf numFmtId="0" fontId="0" fillId="0" borderId="28" xfId="0" applyBorder="1" applyAlignment="1">
      <alignment horizontal="left" vertical="center"/>
    </xf>
    <xf numFmtId="0" fontId="0" fillId="0" borderId="27" xfId="0" applyBorder="1" applyAlignment="1">
      <alignment horizontal="left" vertical="center"/>
    </xf>
    <xf numFmtId="0" fontId="0" fillId="0" borderId="26" xfId="0" applyBorder="1" applyAlignment="1">
      <alignment horizontal="left" vertical="center"/>
    </xf>
    <xf numFmtId="0" fontId="0" fillId="0" borderId="25" xfId="0" applyBorder="1" applyAlignment="1">
      <alignment horizontal="left" vertical="center"/>
    </xf>
    <xf numFmtId="0" fontId="16" fillId="0" borderId="0" xfId="0" applyFont="1" applyAlignment="1">
      <alignment vertical="top" wrapText="1" shrinkToFit="1"/>
    </xf>
    <xf numFmtId="0" fontId="11" fillId="0" borderId="0" xfId="0" applyFont="1" applyAlignment="1">
      <alignment horizontal="center" vertical="center"/>
    </xf>
    <xf numFmtId="0" fontId="18" fillId="0" borderId="0" xfId="0" applyFont="1"/>
    <xf numFmtId="0" fontId="19" fillId="0" borderId="0" xfId="0" applyFont="1" applyAlignment="1">
      <alignment vertical="top" wrapText="1" shrinkToFit="1"/>
    </xf>
    <xf numFmtId="0" fontId="19" fillId="0" borderId="0" xfId="0" applyFont="1" applyAlignment="1">
      <alignment horizontal="center" wrapText="1"/>
    </xf>
    <xf numFmtId="0" fontId="19" fillId="0" borderId="0" xfId="0" applyFont="1"/>
    <xf numFmtId="0" fontId="4" fillId="0" borderId="0" xfId="0" applyFont="1" applyAlignment="1">
      <alignment horizontal="distributed"/>
    </xf>
    <xf numFmtId="176" fontId="4" fillId="0" borderId="0" xfId="0" applyNumberFormat="1" applyFont="1" applyAlignment="1">
      <alignment horizontal="center" vertical="center"/>
    </xf>
    <xf numFmtId="0" fontId="4" fillId="0" borderId="0" xfId="0" applyFont="1" applyAlignment="1">
      <alignment horizontal="right" vertical="center"/>
    </xf>
    <xf numFmtId="0" fontId="9" fillId="0" borderId="53" xfId="0" applyFont="1" applyBorder="1" applyAlignment="1">
      <alignment horizontal="left" vertical="center"/>
    </xf>
    <xf numFmtId="0" fontId="9" fillId="0" borderId="29" xfId="0" applyFont="1" applyBorder="1" applyAlignment="1">
      <alignment horizontal="right" vertical="center"/>
    </xf>
    <xf numFmtId="0" fontId="14" fillId="0" borderId="34" xfId="0" applyFont="1" applyBorder="1" applyAlignment="1">
      <alignment horizontal="center" wrapText="1"/>
    </xf>
    <xf numFmtId="0" fontId="19" fillId="0" borderId="44" xfId="0" applyFont="1" applyBorder="1" applyAlignment="1">
      <alignment horizontal="center" vertical="center" wrapText="1"/>
    </xf>
    <xf numFmtId="0" fontId="19" fillId="0" borderId="44" xfId="0" applyFont="1" applyBorder="1" applyAlignment="1">
      <alignment vertical="center"/>
    </xf>
    <xf numFmtId="0" fontId="19" fillId="0" borderId="0" xfId="0" applyFont="1" applyAlignment="1">
      <alignment horizontal="left" vertical="center"/>
    </xf>
    <xf numFmtId="0" fontId="19" fillId="0" borderId="34" xfId="0" applyFont="1" applyBorder="1" applyAlignment="1">
      <alignment horizontal="center" vertical="center" wrapText="1"/>
    </xf>
    <xf numFmtId="49" fontId="25" fillId="0" borderId="21" xfId="0" applyNumberFormat="1" applyFont="1" applyBorder="1" applyAlignment="1">
      <alignment vertical="center"/>
    </xf>
    <xf numFmtId="49" fontId="25" fillId="0" borderId="13" xfId="0" applyNumberFormat="1" applyFont="1" applyBorder="1" applyAlignment="1">
      <alignment vertical="center"/>
    </xf>
    <xf numFmtId="49" fontId="25" fillId="0" borderId="15" xfId="0" applyNumberFormat="1" applyFont="1" applyBorder="1" applyAlignment="1">
      <alignment vertical="center"/>
    </xf>
    <xf numFmtId="49" fontId="25" fillId="0" borderId="20" xfId="0" applyNumberFormat="1" applyFont="1" applyBorder="1" applyAlignment="1">
      <alignment vertical="center"/>
    </xf>
    <xf numFmtId="49" fontId="25" fillId="0" borderId="14" xfId="0" applyNumberFormat="1" applyFont="1" applyBorder="1" applyAlignment="1">
      <alignment vertical="center"/>
    </xf>
    <xf numFmtId="0" fontId="8" fillId="0" borderId="13" xfId="0" applyFont="1" applyBorder="1"/>
    <xf numFmtId="0" fontId="8" fillId="0" borderId="14" xfId="0" applyFont="1" applyBorder="1"/>
    <xf numFmtId="49" fontId="25" fillId="0" borderId="17" xfId="0" applyNumberFormat="1" applyFont="1" applyBorder="1" applyAlignment="1">
      <alignment vertical="center"/>
    </xf>
    <xf numFmtId="0" fontId="11" fillId="0" borderId="0" xfId="0" applyFont="1" applyAlignment="1">
      <alignment vertical="center"/>
    </xf>
    <xf numFmtId="0" fontId="0" fillId="0" borderId="0" xfId="0" applyAlignment="1">
      <alignment vertical="center"/>
    </xf>
    <xf numFmtId="0" fontId="11" fillId="0" borderId="0" xfId="0" applyFont="1" applyAlignment="1">
      <alignment horizontal="left" vertical="center"/>
    </xf>
    <xf numFmtId="0" fontId="12" fillId="0" borderId="0" xfId="0" applyFont="1" applyAlignment="1">
      <alignment vertical="center"/>
    </xf>
    <xf numFmtId="0" fontId="11" fillId="0" borderId="0" xfId="0" applyFont="1" applyAlignment="1">
      <alignment horizontal="right" vertical="center"/>
    </xf>
    <xf numFmtId="0" fontId="13" fillId="0" borderId="62" xfId="0" applyFont="1" applyBorder="1" applyAlignment="1">
      <alignment vertical="center"/>
    </xf>
    <xf numFmtId="0" fontId="13" fillId="0" borderId="63" xfId="0" applyFont="1" applyBorder="1" applyAlignment="1">
      <alignment vertical="center"/>
    </xf>
    <xf numFmtId="0" fontId="13" fillId="0" borderId="64" xfId="0" applyFont="1" applyBorder="1" applyAlignment="1">
      <alignment vertical="center"/>
    </xf>
    <xf numFmtId="0" fontId="13" fillId="0" borderId="61" xfId="0" applyFont="1" applyBorder="1" applyAlignment="1">
      <alignment vertical="center"/>
    </xf>
    <xf numFmtId="0" fontId="11" fillId="0" borderId="71" xfId="0" applyFont="1" applyBorder="1" applyAlignment="1">
      <alignment vertical="center"/>
    </xf>
    <xf numFmtId="0" fontId="11" fillId="0" borderId="62" xfId="0" applyFont="1" applyBorder="1" applyAlignment="1">
      <alignment vertical="center"/>
    </xf>
    <xf numFmtId="0" fontId="11" fillId="0" borderId="63" xfId="0" applyFont="1" applyBorder="1" applyAlignment="1">
      <alignment vertical="center"/>
    </xf>
    <xf numFmtId="0" fontId="32" fillId="0" borderId="0" xfId="0" applyFont="1" applyAlignment="1">
      <alignment horizontal="left" vertical="center" wrapText="1" readingOrder="1"/>
    </xf>
    <xf numFmtId="0" fontId="13" fillId="0" borderId="72" xfId="0" applyFont="1" applyBorder="1" applyAlignment="1">
      <alignment vertical="center"/>
    </xf>
    <xf numFmtId="0" fontId="14" fillId="0" borderId="0" xfId="0" applyFont="1"/>
    <xf numFmtId="0" fontId="14" fillId="0" borderId="0" xfId="0" applyFont="1" applyAlignment="1">
      <alignment vertical="center"/>
    </xf>
    <xf numFmtId="0" fontId="14" fillId="0" borderId="0" xfId="0" applyFont="1" applyAlignment="1">
      <alignment horizontal="left" vertical="center" readingOrder="1"/>
    </xf>
    <xf numFmtId="0" fontId="15" fillId="0" borderId="0" xfId="0" applyFont="1" applyAlignment="1">
      <alignment horizontal="center" vertical="center"/>
    </xf>
    <xf numFmtId="0" fontId="35" fillId="0" borderId="0" xfId="0" applyFont="1"/>
    <xf numFmtId="0" fontId="33" fillId="0" borderId="0" xfId="0" applyFont="1" applyAlignment="1">
      <alignment horizontal="right" vertical="center"/>
    </xf>
    <xf numFmtId="0" fontId="34" fillId="0" borderId="0" xfId="0" applyFont="1" applyAlignment="1">
      <alignment horizontal="right" vertical="center"/>
    </xf>
    <xf numFmtId="0" fontId="11" fillId="0" borderId="82" xfId="0" applyFont="1" applyBorder="1" applyAlignment="1">
      <alignment horizontal="center" vertical="center"/>
    </xf>
    <xf numFmtId="0" fontId="11" fillId="0" borderId="84" xfId="0" applyFont="1" applyBorder="1" applyAlignment="1">
      <alignment horizontal="center" vertical="center"/>
    </xf>
    <xf numFmtId="0" fontId="11" fillId="0" borderId="83" xfId="0" applyFont="1" applyBorder="1" applyAlignment="1">
      <alignment horizontal="center" vertical="center"/>
    </xf>
    <xf numFmtId="0" fontId="11" fillId="3" borderId="84" xfId="0" applyFont="1" applyFill="1" applyBorder="1" applyAlignment="1">
      <alignment horizontal="center" vertical="center"/>
    </xf>
    <xf numFmtId="0" fontId="28" fillId="0" borderId="0" xfId="0" applyFont="1" applyAlignment="1">
      <alignment vertical="center" wrapText="1"/>
    </xf>
    <xf numFmtId="0" fontId="19" fillId="0" borderId="0" xfId="0" applyFont="1" applyAlignment="1">
      <alignment vertical="center"/>
    </xf>
    <xf numFmtId="0" fontId="8" fillId="0" borderId="13" xfId="0" applyFont="1" applyBorder="1" applyAlignment="1">
      <alignment horizontal="center" vertical="center" wrapText="1"/>
    </xf>
    <xf numFmtId="0" fontId="8" fillId="0" borderId="0" xfId="0" applyFont="1" applyAlignment="1">
      <alignment horizontal="center" vertical="center" wrapText="1"/>
    </xf>
    <xf numFmtId="0" fontId="11" fillId="4" borderId="60" xfId="0" applyFont="1" applyFill="1" applyBorder="1" applyAlignment="1">
      <alignment vertical="center"/>
    </xf>
    <xf numFmtId="0" fontId="11" fillId="4" borderId="62" xfId="0" applyFont="1" applyFill="1" applyBorder="1" applyAlignment="1">
      <alignment vertical="center"/>
    </xf>
    <xf numFmtId="0" fontId="13" fillId="4" borderId="61" xfId="0" applyFont="1" applyFill="1" applyBorder="1" applyAlignment="1">
      <alignment vertical="center"/>
    </xf>
    <xf numFmtId="0" fontId="13" fillId="4" borderId="62" xfId="0" applyFont="1" applyFill="1" applyBorder="1" applyAlignment="1">
      <alignment vertical="center"/>
    </xf>
    <xf numFmtId="0" fontId="13" fillId="4" borderId="65" xfId="0" applyFont="1" applyFill="1" applyBorder="1" applyAlignment="1">
      <alignment vertical="center"/>
    </xf>
    <xf numFmtId="0" fontId="13" fillId="4" borderId="72" xfId="0" applyFont="1" applyFill="1" applyBorder="1" applyAlignment="1">
      <alignment vertical="center"/>
    </xf>
    <xf numFmtId="0" fontId="13" fillId="4" borderId="64" xfId="0" applyFont="1" applyFill="1" applyBorder="1" applyAlignment="1">
      <alignment vertical="center"/>
    </xf>
    <xf numFmtId="0" fontId="13" fillId="4" borderId="63" xfId="0" applyFont="1" applyFill="1" applyBorder="1" applyAlignment="1">
      <alignment vertical="center"/>
    </xf>
    <xf numFmtId="0" fontId="10" fillId="0" borderId="0" xfId="0" applyFont="1" applyAlignment="1">
      <alignment vertical="center"/>
    </xf>
    <xf numFmtId="49" fontId="10" fillId="0" borderId="0" xfId="0" applyNumberFormat="1" applyFont="1" applyAlignment="1">
      <alignment vertical="center"/>
    </xf>
    <xf numFmtId="49" fontId="10" fillId="0" borderId="14" xfId="0" applyNumberFormat="1" applyFont="1" applyBorder="1" applyAlignment="1">
      <alignment vertical="center"/>
    </xf>
    <xf numFmtId="0" fontId="10" fillId="0" borderId="0" xfId="0" applyFont="1" applyAlignment="1">
      <alignment vertical="center" wrapText="1"/>
    </xf>
    <xf numFmtId="0" fontId="8" fillId="0" borderId="0" xfId="0" applyFont="1" applyAlignment="1">
      <alignment vertical="center" wrapText="1"/>
    </xf>
    <xf numFmtId="0" fontId="6" fillId="0" borderId="0" xfId="0" applyFont="1" applyAlignment="1">
      <alignment vertical="center"/>
    </xf>
    <xf numFmtId="0" fontId="8" fillId="0" borderId="31" xfId="0" applyFont="1" applyBorder="1" applyAlignment="1">
      <alignment horizontal="left" vertical="center"/>
    </xf>
    <xf numFmtId="0" fontId="8" fillId="0" borderId="31" xfId="0" applyFont="1" applyBorder="1" applyAlignment="1">
      <alignment vertical="center"/>
    </xf>
    <xf numFmtId="0" fontId="10" fillId="0" borderId="13" xfId="0" applyFont="1" applyBorder="1" applyAlignment="1">
      <alignment vertical="center"/>
    </xf>
    <xf numFmtId="0" fontId="0" fillId="0" borderId="101" xfId="0" applyBorder="1"/>
    <xf numFmtId="0" fontId="0" fillId="0" borderId="32" xfId="0" applyBorder="1"/>
    <xf numFmtId="0" fontId="10" fillId="0" borderId="22" xfId="0" applyFont="1" applyBorder="1" applyAlignment="1">
      <alignment vertical="center"/>
    </xf>
    <xf numFmtId="0" fontId="10" fillId="0" borderId="13" xfId="0" applyFont="1" applyBorder="1" applyAlignment="1">
      <alignment horizontal="center" vertical="center" wrapText="1"/>
    </xf>
    <xf numFmtId="0" fontId="10" fillId="0" borderId="0" xfId="0" applyFont="1" applyAlignment="1">
      <alignment horizontal="center" vertical="center" wrapText="1"/>
    </xf>
    <xf numFmtId="0" fontId="19" fillId="0" borderId="0" xfId="0" applyFont="1" applyAlignment="1">
      <alignment vertical="center" wrapText="1" shrinkToFit="1"/>
    </xf>
    <xf numFmtId="0" fontId="38" fillId="0" borderId="0" xfId="0" applyFont="1" applyAlignment="1">
      <alignment horizontal="center" vertical="center"/>
    </xf>
    <xf numFmtId="0" fontId="38" fillId="0" borderId="7" xfId="0" applyFont="1" applyBorder="1" applyAlignment="1">
      <alignment horizontal="center" vertical="center"/>
    </xf>
    <xf numFmtId="0" fontId="10" fillId="0" borderId="8" xfId="0" applyFont="1" applyBorder="1" applyAlignment="1">
      <alignment vertical="center"/>
    </xf>
    <xf numFmtId="0" fontId="10" fillId="0" borderId="12" xfId="0" applyFont="1" applyBorder="1" applyAlignment="1">
      <alignment vertical="center"/>
    </xf>
    <xf numFmtId="0" fontId="10" fillId="0" borderId="16" xfId="0" applyFont="1" applyBorder="1" applyAlignment="1">
      <alignment vertical="center"/>
    </xf>
    <xf numFmtId="0" fontId="10" fillId="0" borderId="7" xfId="0" applyFont="1" applyBorder="1" applyAlignment="1">
      <alignment vertical="center"/>
    </xf>
    <xf numFmtId="49" fontId="10" fillId="0" borderId="8" xfId="0" applyNumberFormat="1" applyFont="1" applyBorder="1" applyAlignment="1">
      <alignment vertical="center"/>
    </xf>
    <xf numFmtId="0" fontId="35" fillId="0" borderId="21" xfId="0" applyFont="1" applyBorder="1" applyAlignment="1">
      <alignment vertical="center"/>
    </xf>
    <xf numFmtId="0" fontId="10" fillId="0" borderId="18" xfId="0" applyFont="1" applyBorder="1" applyAlignment="1">
      <alignment vertical="center"/>
    </xf>
    <xf numFmtId="0" fontId="10" fillId="0" borderId="18" xfId="0" applyFont="1" applyBorder="1" applyAlignment="1">
      <alignment vertical="center" wrapText="1"/>
    </xf>
    <xf numFmtId="0" fontId="10" fillId="0" borderId="20" xfId="0" applyFont="1" applyBorder="1" applyAlignment="1">
      <alignment vertical="center" wrapText="1"/>
    </xf>
    <xf numFmtId="0" fontId="10" fillId="0" borderId="102" xfId="0" applyFont="1" applyBorder="1" applyAlignment="1">
      <alignment vertical="center"/>
    </xf>
    <xf numFmtId="0" fontId="35" fillId="0" borderId="13" xfId="0" applyFont="1" applyBorder="1" applyAlignment="1">
      <alignment vertical="center"/>
    </xf>
    <xf numFmtId="0" fontId="10" fillId="0" borderId="14" xfId="0" applyFont="1" applyBorder="1" applyAlignment="1">
      <alignment vertical="center"/>
    </xf>
    <xf numFmtId="0" fontId="10" fillId="0" borderId="102" xfId="0" applyFont="1" applyBorder="1" applyAlignment="1">
      <alignment horizontal="center" vertical="center" wrapText="1"/>
    </xf>
    <xf numFmtId="0" fontId="35" fillId="0" borderId="22" xfId="0" applyFont="1" applyBorder="1" applyAlignment="1">
      <alignment vertical="center"/>
    </xf>
    <xf numFmtId="0" fontId="10" fillId="0" borderId="104" xfId="0" applyFont="1" applyBorder="1" applyAlignment="1">
      <alignment vertical="center"/>
    </xf>
    <xf numFmtId="0" fontId="10" fillId="0" borderId="16" xfId="0" applyFont="1" applyBorder="1" applyAlignment="1">
      <alignment horizontal="center" vertical="center" wrapText="1"/>
    </xf>
    <xf numFmtId="49" fontId="10" fillId="0" borderId="16" xfId="0" applyNumberFormat="1" applyFont="1" applyBorder="1" applyAlignment="1">
      <alignment vertical="center"/>
    </xf>
    <xf numFmtId="49" fontId="10" fillId="0" borderId="17" xfId="0" applyNumberFormat="1" applyFont="1" applyBorder="1" applyAlignment="1">
      <alignment vertical="center"/>
    </xf>
    <xf numFmtId="0" fontId="8" fillId="0" borderId="114" xfId="0" applyFont="1" applyBorder="1" applyAlignment="1">
      <alignment vertical="center" shrinkToFit="1"/>
    </xf>
    <xf numFmtId="0" fontId="10" fillId="0" borderId="20" xfId="0" applyFont="1" applyBorder="1" applyAlignment="1">
      <alignment vertical="center"/>
    </xf>
    <xf numFmtId="49" fontId="10" fillId="0" borderId="117" xfId="0" applyNumberFormat="1" applyFont="1" applyBorder="1" applyAlignment="1">
      <alignment vertical="center"/>
    </xf>
    <xf numFmtId="0" fontId="8" fillId="0" borderId="15" xfId="0" applyFont="1" applyBorder="1" applyAlignment="1">
      <alignment vertical="center"/>
    </xf>
    <xf numFmtId="0" fontId="8" fillId="0" borderId="16" xfId="0" applyFont="1" applyBorder="1" applyAlignment="1">
      <alignment vertical="center" wrapText="1"/>
    </xf>
    <xf numFmtId="0" fontId="10" fillId="0" borderId="16" xfId="0" applyFont="1" applyBorder="1" applyAlignment="1">
      <alignment vertical="center" wrapText="1"/>
    </xf>
    <xf numFmtId="0" fontId="8" fillId="0" borderId="21" xfId="0" applyFont="1" applyBorder="1" applyAlignment="1">
      <alignment vertical="center"/>
    </xf>
    <xf numFmtId="0" fontId="8" fillId="0" borderId="18" xfId="0" applyFont="1" applyBorder="1" applyAlignment="1">
      <alignment vertical="center"/>
    </xf>
    <xf numFmtId="0" fontId="8" fillId="0" borderId="18" xfId="0" applyFont="1" applyBorder="1" applyAlignment="1">
      <alignment horizontal="center" vertical="center" wrapText="1"/>
    </xf>
    <xf numFmtId="0" fontId="33" fillId="0" borderId="0" xfId="0" applyFont="1" applyAlignment="1">
      <alignment horizontal="center" vertical="center"/>
    </xf>
    <xf numFmtId="0" fontId="34" fillId="0" borderId="0" xfId="0" applyFont="1" applyAlignment="1">
      <alignment horizontal="center" vertical="center"/>
    </xf>
    <xf numFmtId="0" fontId="18" fillId="0" borderId="0" xfId="0" applyFont="1" applyAlignment="1">
      <alignment vertical="center"/>
    </xf>
    <xf numFmtId="0" fontId="14" fillId="0" borderId="0" xfId="0" applyFont="1" applyAlignment="1">
      <alignment horizontal="center" vertical="center"/>
    </xf>
    <xf numFmtId="0" fontId="13" fillId="4" borderId="90" xfId="0" applyFont="1" applyFill="1" applyBorder="1" applyAlignment="1">
      <alignment vertical="center"/>
    </xf>
    <xf numFmtId="0" fontId="13" fillId="0" borderId="91" xfId="0" applyFont="1" applyBorder="1" applyAlignment="1">
      <alignment vertical="center"/>
    </xf>
    <xf numFmtId="0" fontId="13" fillId="4" borderId="91" xfId="0" applyFont="1" applyFill="1" applyBorder="1" applyAlignment="1">
      <alignment vertical="center"/>
    </xf>
    <xf numFmtId="0" fontId="13" fillId="0" borderId="92" xfId="0" applyFont="1" applyBorder="1" applyAlignment="1">
      <alignment vertical="center"/>
    </xf>
    <xf numFmtId="0" fontId="11" fillId="4" borderId="91" xfId="0" applyFont="1" applyFill="1" applyBorder="1" applyAlignment="1">
      <alignment vertical="center"/>
    </xf>
    <xf numFmtId="0" fontId="13" fillId="4" borderId="93" xfId="0" applyFont="1" applyFill="1" applyBorder="1" applyAlignment="1">
      <alignment vertical="center"/>
    </xf>
    <xf numFmtId="0" fontId="13" fillId="4" borderId="94" xfId="0" applyFont="1" applyFill="1" applyBorder="1" applyAlignment="1">
      <alignment vertical="center"/>
    </xf>
    <xf numFmtId="0" fontId="13" fillId="0" borderId="95" xfId="0" applyFont="1" applyBorder="1" applyAlignment="1">
      <alignment vertical="center"/>
    </xf>
    <xf numFmtId="0" fontId="13" fillId="4" borderId="96" xfId="0" applyFont="1" applyFill="1" applyBorder="1" applyAlignment="1">
      <alignment vertical="center"/>
    </xf>
    <xf numFmtId="0" fontId="13" fillId="0" borderId="96" xfId="0" applyFont="1" applyBorder="1" applyAlignment="1">
      <alignment vertical="center"/>
    </xf>
    <xf numFmtId="0" fontId="13" fillId="4" borderId="95" xfId="0" applyFont="1" applyFill="1" applyBorder="1" applyAlignment="1">
      <alignment vertical="center"/>
    </xf>
    <xf numFmtId="0" fontId="13" fillId="4" borderId="92" xfId="0" applyFont="1" applyFill="1" applyBorder="1" applyAlignment="1">
      <alignment vertical="center"/>
    </xf>
    <xf numFmtId="0" fontId="13" fillId="0" borderId="93" xfId="0" applyFont="1" applyBorder="1" applyAlignment="1">
      <alignment vertical="center"/>
    </xf>
    <xf numFmtId="0" fontId="12" fillId="0" borderId="91" xfId="0" applyFont="1" applyBorder="1" applyAlignment="1">
      <alignment vertical="center"/>
    </xf>
    <xf numFmtId="0" fontId="13" fillId="0" borderId="97" xfId="0" applyFont="1" applyBorder="1" applyAlignment="1">
      <alignment vertical="center"/>
    </xf>
    <xf numFmtId="0" fontId="12" fillId="0" borderId="92" xfId="0" applyFont="1" applyBorder="1" applyAlignment="1">
      <alignment vertical="center"/>
    </xf>
    <xf numFmtId="0" fontId="13" fillId="4" borderId="91" xfId="0" applyFont="1" applyFill="1" applyBorder="1" applyAlignment="1">
      <alignment vertical="center" wrapText="1"/>
    </xf>
    <xf numFmtId="0" fontId="13" fillId="4" borderId="130" xfId="0" applyFont="1" applyFill="1" applyBorder="1" applyAlignment="1">
      <alignment vertical="center"/>
    </xf>
    <xf numFmtId="0" fontId="12" fillId="4" borderId="62" xfId="0" applyFont="1" applyFill="1" applyBorder="1" applyAlignment="1">
      <alignment vertical="center"/>
    </xf>
    <xf numFmtId="0" fontId="12" fillId="0" borderId="62" xfId="0" applyFont="1" applyBorder="1" applyAlignment="1">
      <alignment vertical="center"/>
    </xf>
    <xf numFmtId="0" fontId="24" fillId="0" borderId="0" xfId="0" applyFont="1" applyAlignment="1">
      <alignment vertical="center"/>
    </xf>
    <xf numFmtId="0" fontId="24" fillId="0" borderId="55" xfId="0" applyFont="1" applyBorder="1" applyAlignment="1">
      <alignment vertical="center"/>
    </xf>
    <xf numFmtId="0" fontId="0" fillId="0" borderId="0" xfId="0" applyAlignment="1">
      <alignment vertical="center" wrapText="1"/>
    </xf>
    <xf numFmtId="0" fontId="7" fillId="4" borderId="138" xfId="1" applyFill="1" applyBorder="1" applyAlignment="1">
      <alignment horizontal="center" vertical="center"/>
    </xf>
    <xf numFmtId="0" fontId="7" fillId="0" borderId="67" xfId="1" applyBorder="1" applyAlignment="1">
      <alignment horizontal="center" vertical="center"/>
    </xf>
    <xf numFmtId="0" fontId="7" fillId="4" borderId="67" xfId="1" applyFill="1" applyBorder="1" applyAlignment="1">
      <alignment horizontal="center" vertical="center"/>
    </xf>
    <xf numFmtId="0" fontId="7" fillId="0" borderId="68" xfId="1" applyBorder="1" applyAlignment="1">
      <alignment horizontal="center" vertical="center"/>
    </xf>
    <xf numFmtId="0" fontId="7" fillId="4" borderId="66" xfId="1" applyFill="1" applyBorder="1" applyAlignment="1">
      <alignment horizontal="center" vertical="center"/>
    </xf>
    <xf numFmtId="0" fontId="7" fillId="4" borderId="69" xfId="1" applyFill="1" applyBorder="1" applyAlignment="1">
      <alignment horizontal="center" vertical="center"/>
    </xf>
    <xf numFmtId="0" fontId="7" fillId="0" borderId="70" xfId="1" applyBorder="1" applyAlignment="1">
      <alignment horizontal="center" vertical="center"/>
    </xf>
    <xf numFmtId="0" fontId="7" fillId="4" borderId="73" xfId="1" applyFill="1" applyBorder="1" applyAlignment="1">
      <alignment horizontal="center" vertical="center"/>
    </xf>
    <xf numFmtId="0" fontId="7" fillId="0" borderId="73" xfId="1" applyBorder="1" applyAlignment="1">
      <alignment horizontal="center" vertical="center"/>
    </xf>
    <xf numFmtId="0" fontId="7" fillId="4" borderId="70" xfId="1" applyFill="1" applyBorder="1" applyAlignment="1">
      <alignment horizontal="center" vertical="center"/>
    </xf>
    <xf numFmtId="0" fontId="7" fillId="4" borderId="68" xfId="1" applyFill="1" applyBorder="1" applyAlignment="1">
      <alignment horizontal="center" vertical="center"/>
    </xf>
    <xf numFmtId="0" fontId="7" fillId="0" borderId="66" xfId="1" applyBorder="1" applyAlignment="1">
      <alignment horizontal="center" vertical="center"/>
    </xf>
    <xf numFmtId="0" fontId="7" fillId="4" borderId="79" xfId="1" applyFill="1" applyBorder="1" applyAlignment="1">
      <alignment horizontal="center" vertical="center"/>
    </xf>
    <xf numFmtId="0" fontId="44" fillId="0" borderId="0" xfId="1" applyFont="1"/>
    <xf numFmtId="0" fontId="41" fillId="0" borderId="0" xfId="0" applyFont="1"/>
    <xf numFmtId="0" fontId="41" fillId="0" borderId="0" xfId="0" applyFont="1" applyAlignment="1">
      <alignment vertical="center"/>
    </xf>
    <xf numFmtId="0" fontId="42" fillId="0" borderId="0" xfId="0" applyFont="1" applyAlignment="1">
      <alignment vertical="center"/>
    </xf>
    <xf numFmtId="0" fontId="42" fillId="0" borderId="55" xfId="0" applyFont="1" applyBorder="1" applyAlignment="1">
      <alignment vertical="center"/>
    </xf>
    <xf numFmtId="0" fontId="37" fillId="0" borderId="156" xfId="0" applyFont="1" applyBorder="1" applyAlignment="1">
      <alignment horizontal="center" vertical="center"/>
    </xf>
    <xf numFmtId="0" fontId="37" fillId="0" borderId="0" xfId="0" applyFont="1" applyAlignment="1">
      <alignment horizontal="center" vertical="center"/>
    </xf>
    <xf numFmtId="0" fontId="37" fillId="0" borderId="157" xfId="0" applyFont="1" applyBorder="1" applyAlignment="1">
      <alignment horizontal="center" vertical="center"/>
    </xf>
    <xf numFmtId="0" fontId="37" fillId="0" borderId="158" xfId="0" applyFont="1" applyBorder="1" applyAlignment="1">
      <alignment horizontal="center" vertical="center"/>
    </xf>
    <xf numFmtId="0" fontId="37" fillId="0" borderId="98" xfId="0" applyFont="1" applyBorder="1" applyAlignment="1">
      <alignment horizontal="center" vertical="center"/>
    </xf>
    <xf numFmtId="0" fontId="38" fillId="0" borderId="7" xfId="0" applyFont="1" applyBorder="1" applyAlignment="1" applyProtection="1">
      <alignment horizontal="center" vertical="center"/>
      <protection locked="0"/>
    </xf>
    <xf numFmtId="0" fontId="8" fillId="0" borderId="31" xfId="0" applyFont="1" applyBorder="1" applyAlignment="1" applyProtection="1">
      <alignment horizontal="left" vertical="center"/>
      <protection locked="0"/>
    </xf>
    <xf numFmtId="0" fontId="8" fillId="0" borderId="31" xfId="0" applyFont="1" applyBorder="1" applyAlignment="1" applyProtection="1">
      <alignment vertical="center"/>
      <protection locked="0"/>
    </xf>
    <xf numFmtId="0" fontId="8" fillId="0" borderId="15" xfId="0" applyFont="1" applyBorder="1" applyAlignment="1" applyProtection="1">
      <alignment vertical="center"/>
      <protection locked="0"/>
    </xf>
    <xf numFmtId="0" fontId="14" fillId="0" borderId="34" xfId="0" applyFont="1" applyBorder="1" applyAlignment="1" applyProtection="1">
      <alignment horizontal="center" wrapText="1"/>
      <protection locked="0"/>
    </xf>
    <xf numFmtId="0" fontId="9" fillId="0" borderId="29" xfId="0" applyFont="1" applyBorder="1" applyAlignment="1" applyProtection="1">
      <alignment horizontal="right" vertical="center"/>
      <protection locked="0"/>
    </xf>
    <xf numFmtId="0" fontId="9" fillId="0" borderId="53" xfId="0" applyFont="1" applyBorder="1" applyAlignment="1" applyProtection="1">
      <alignment horizontal="left" vertical="center"/>
      <protection locked="0"/>
    </xf>
    <xf numFmtId="0" fontId="19" fillId="0" borderId="34" xfId="0" applyFont="1" applyBorder="1" applyAlignment="1" applyProtection="1">
      <alignment horizontal="center" vertical="center" wrapText="1"/>
      <protection locked="0"/>
    </xf>
    <xf numFmtId="0" fontId="19" fillId="0" borderId="44" xfId="0" applyFont="1" applyBorder="1" applyAlignment="1" applyProtection="1">
      <alignment vertical="center"/>
      <protection locked="0"/>
    </xf>
    <xf numFmtId="0" fontId="19" fillId="0" borderId="44" xfId="0" applyFont="1" applyBorder="1" applyAlignment="1" applyProtection="1">
      <alignment horizontal="center" vertical="center" wrapText="1"/>
      <protection locked="0"/>
    </xf>
    <xf numFmtId="0" fontId="10" fillId="0" borderId="0" xfId="0" applyFont="1" applyAlignment="1" applyProtection="1">
      <alignment vertical="center"/>
      <protection locked="0"/>
    </xf>
    <xf numFmtId="0" fontId="19" fillId="0" borderId="0" xfId="0" applyFont="1" applyAlignment="1" applyProtection="1">
      <alignment vertical="center"/>
      <protection locked="0"/>
    </xf>
    <xf numFmtId="0" fontId="0" fillId="0" borderId="0" xfId="0" applyProtection="1">
      <protection locked="0"/>
    </xf>
    <xf numFmtId="0" fontId="30" fillId="4" borderId="139" xfId="0" applyFont="1" applyFill="1" applyBorder="1" applyAlignment="1" applyProtection="1">
      <alignment horizontal="center" vertical="center"/>
      <protection locked="0"/>
    </xf>
    <xf numFmtId="0" fontId="30" fillId="4" borderId="140" xfId="0" applyFont="1" applyFill="1" applyBorder="1" applyAlignment="1" applyProtection="1">
      <alignment horizontal="center" vertical="center"/>
      <protection locked="0"/>
    </xf>
    <xf numFmtId="0" fontId="30" fillId="4" borderId="144" xfId="0" applyFont="1" applyFill="1" applyBorder="1" applyAlignment="1" applyProtection="1">
      <alignment horizontal="center" vertical="center"/>
      <protection locked="0"/>
    </xf>
    <xf numFmtId="0" fontId="30" fillId="0" borderId="133" xfId="0" applyFont="1" applyBorder="1" applyAlignment="1" applyProtection="1">
      <alignment horizontal="center" vertical="center"/>
      <protection locked="0"/>
    </xf>
    <xf numFmtId="0" fontId="30" fillId="0" borderId="127" xfId="0" applyFont="1" applyBorder="1" applyAlignment="1" applyProtection="1">
      <alignment horizontal="center" vertical="center"/>
      <protection locked="0"/>
    </xf>
    <xf numFmtId="0" fontId="30" fillId="0" borderId="134" xfId="0" applyFont="1" applyBorder="1" applyAlignment="1" applyProtection="1">
      <alignment horizontal="center" vertical="center"/>
      <protection locked="0"/>
    </xf>
    <xf numFmtId="0" fontId="30" fillId="4" borderId="133" xfId="0" applyFont="1" applyFill="1" applyBorder="1" applyAlignment="1" applyProtection="1">
      <alignment horizontal="center" vertical="center"/>
      <protection locked="0"/>
    </xf>
    <xf numFmtId="0" fontId="30" fillId="4" borderId="127" xfId="0" applyFont="1" applyFill="1" applyBorder="1" applyAlignment="1" applyProtection="1">
      <alignment horizontal="center" vertical="center"/>
      <protection locked="0"/>
    </xf>
    <xf numFmtId="0" fontId="30" fillId="4" borderId="134" xfId="0" applyFont="1" applyFill="1" applyBorder="1" applyAlignment="1" applyProtection="1">
      <alignment horizontal="center" vertical="center"/>
      <protection locked="0"/>
    </xf>
    <xf numFmtId="0" fontId="30" fillId="0" borderId="135" xfId="0" applyFont="1" applyBorder="1" applyAlignment="1" applyProtection="1">
      <alignment horizontal="center" vertical="center"/>
      <protection locked="0"/>
    </xf>
    <xf numFmtId="0" fontId="30" fillId="0" borderId="136" xfId="0" applyFont="1" applyBorder="1" applyAlignment="1" applyProtection="1">
      <alignment horizontal="center" vertical="center"/>
      <protection locked="0"/>
    </xf>
    <xf numFmtId="0" fontId="30" fillId="0" borderId="137" xfId="0" applyFont="1" applyBorder="1" applyAlignment="1" applyProtection="1">
      <alignment horizontal="center" vertical="center"/>
      <protection locked="0"/>
    </xf>
    <xf numFmtId="0" fontId="30" fillId="4" borderId="145" xfId="0" applyFont="1" applyFill="1" applyBorder="1" applyAlignment="1" applyProtection="1">
      <alignment horizontal="center" vertical="center"/>
      <protection locked="0"/>
    </xf>
    <xf numFmtId="0" fontId="30" fillId="4" borderId="146" xfId="0" applyFont="1" applyFill="1" applyBorder="1" applyAlignment="1" applyProtection="1">
      <alignment horizontal="center" vertical="center"/>
      <protection locked="0"/>
    </xf>
    <xf numFmtId="0" fontId="30" fillId="4" borderId="147" xfId="0" applyFont="1" applyFill="1" applyBorder="1" applyAlignment="1" applyProtection="1">
      <alignment horizontal="center" vertical="center"/>
      <protection locked="0"/>
    </xf>
    <xf numFmtId="0" fontId="30" fillId="0" borderId="141" xfId="0" applyFont="1" applyBorder="1" applyAlignment="1" applyProtection="1">
      <alignment horizontal="center" vertical="center"/>
      <protection locked="0"/>
    </xf>
    <xf numFmtId="0" fontId="30" fillId="0" borderId="142" xfId="0" applyFont="1" applyBorder="1" applyAlignment="1" applyProtection="1">
      <alignment horizontal="center" vertical="center"/>
      <protection locked="0"/>
    </xf>
    <xf numFmtId="0" fontId="30" fillId="0" borderId="143" xfId="0" applyFont="1" applyBorder="1" applyAlignment="1" applyProtection="1">
      <alignment horizontal="center" vertical="center"/>
      <protection locked="0"/>
    </xf>
    <xf numFmtId="0" fontId="30" fillId="0" borderId="148" xfId="0" applyFont="1" applyBorder="1" applyAlignment="1" applyProtection="1">
      <alignment horizontal="center" vertical="center"/>
      <protection locked="0"/>
    </xf>
    <xf numFmtId="0" fontId="30" fillId="0" borderId="149" xfId="0" applyFont="1" applyBorder="1" applyAlignment="1" applyProtection="1">
      <alignment horizontal="center" vertical="center"/>
      <protection locked="0"/>
    </xf>
    <xf numFmtId="0" fontId="30" fillId="0" borderId="150" xfId="0" applyFont="1" applyBorder="1" applyAlignment="1" applyProtection="1">
      <alignment horizontal="center" vertical="center"/>
      <protection locked="0"/>
    </xf>
    <xf numFmtId="0" fontId="30" fillId="0" borderId="145" xfId="0" applyFont="1" applyBorder="1" applyAlignment="1" applyProtection="1">
      <alignment horizontal="center" vertical="center"/>
      <protection locked="0"/>
    </xf>
    <xf numFmtId="0" fontId="30" fillId="0" borderId="146" xfId="0" applyFont="1" applyBorder="1" applyAlignment="1" applyProtection="1">
      <alignment horizontal="center" vertical="center"/>
      <protection locked="0"/>
    </xf>
    <xf numFmtId="0" fontId="30" fillId="0" borderId="147" xfId="0" applyFont="1" applyBorder="1" applyAlignment="1" applyProtection="1">
      <alignment horizontal="center" vertical="center"/>
      <protection locked="0"/>
    </xf>
    <xf numFmtId="0" fontId="30" fillId="4" borderId="148" xfId="0" applyFont="1" applyFill="1" applyBorder="1" applyAlignment="1" applyProtection="1">
      <alignment horizontal="center" vertical="center"/>
      <protection locked="0"/>
    </xf>
    <xf numFmtId="0" fontId="30" fillId="4" borderId="149" xfId="0" applyFont="1" applyFill="1" applyBorder="1" applyAlignment="1" applyProtection="1">
      <alignment horizontal="center" vertical="center"/>
      <protection locked="0"/>
    </xf>
    <xf numFmtId="0" fontId="30" fillId="4" borderId="150" xfId="0" applyFont="1" applyFill="1" applyBorder="1" applyAlignment="1" applyProtection="1">
      <alignment horizontal="center" vertical="center"/>
      <protection locked="0"/>
    </xf>
    <xf numFmtId="0" fontId="30" fillId="4" borderId="135" xfId="0" applyFont="1" applyFill="1" applyBorder="1" applyAlignment="1" applyProtection="1">
      <alignment horizontal="center" vertical="center"/>
      <protection locked="0"/>
    </xf>
    <xf numFmtId="0" fontId="30" fillId="4" borderId="136" xfId="0" applyFont="1" applyFill="1" applyBorder="1" applyAlignment="1" applyProtection="1">
      <alignment horizontal="center" vertical="center"/>
      <protection locked="0"/>
    </xf>
    <xf numFmtId="0" fontId="30" fillId="4" borderId="137" xfId="0" applyFont="1" applyFill="1" applyBorder="1" applyAlignment="1" applyProtection="1">
      <alignment horizontal="center" vertical="center"/>
      <protection locked="0"/>
    </xf>
    <xf numFmtId="0" fontId="30" fillId="0" borderId="139" xfId="0" applyFont="1" applyBorder="1" applyAlignment="1" applyProtection="1">
      <alignment horizontal="center" vertical="center"/>
      <protection locked="0"/>
    </xf>
    <xf numFmtId="0" fontId="30" fillId="0" borderId="140" xfId="0" applyFont="1" applyBorder="1" applyAlignment="1" applyProtection="1">
      <alignment horizontal="center" vertical="center"/>
      <protection locked="0"/>
    </xf>
    <xf numFmtId="0" fontId="30" fillId="0" borderId="144" xfId="0" applyFont="1" applyBorder="1" applyAlignment="1" applyProtection="1">
      <alignment horizontal="center" vertical="center"/>
      <protection locked="0"/>
    </xf>
    <xf numFmtId="0" fontId="8" fillId="0" borderId="0" xfId="0" applyFont="1" applyAlignment="1">
      <alignment vertical="top" wrapText="1"/>
    </xf>
    <xf numFmtId="0" fontId="0" fillId="0" borderId="0" xfId="0" applyAlignment="1">
      <alignment vertical="top" wrapText="1"/>
    </xf>
    <xf numFmtId="0" fontId="8" fillId="0" borderId="43" xfId="0" applyFont="1" applyBorder="1" applyAlignment="1">
      <alignment horizontal="center" wrapText="1"/>
    </xf>
    <xf numFmtId="0" fontId="8" fillId="0" borderId="30" xfId="0" applyFont="1" applyBorder="1" applyAlignment="1">
      <alignment horizontal="center" wrapText="1"/>
    </xf>
    <xf numFmtId="0" fontId="8" fillId="0" borderId="45" xfId="0" applyFont="1" applyBorder="1" applyAlignment="1">
      <alignment horizontal="center" wrapText="1"/>
    </xf>
    <xf numFmtId="0" fontId="8" fillId="0" borderId="4" xfId="0" applyFont="1" applyBorder="1" applyAlignment="1">
      <alignment horizontal="center" wrapText="1"/>
    </xf>
    <xf numFmtId="0" fontId="8" fillId="0" borderId="5" xfId="0" applyFont="1" applyBorder="1" applyAlignment="1">
      <alignment horizontal="center" wrapText="1"/>
    </xf>
    <xf numFmtId="0" fontId="8" fillId="0" borderId="6" xfId="0" applyFont="1" applyBorder="1" applyAlignment="1">
      <alignment horizontal="center" wrapText="1"/>
    </xf>
    <xf numFmtId="0" fontId="2" fillId="0" borderId="164"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105" xfId="0" applyFont="1" applyBorder="1" applyAlignment="1">
      <alignment horizontal="center" vertical="center" shrinkToFit="1"/>
    </xf>
    <xf numFmtId="0" fontId="8" fillId="0" borderId="30" xfId="0" applyFont="1" applyBorder="1" applyAlignment="1" applyProtection="1">
      <alignment vertical="center" wrapText="1"/>
      <protection locked="0"/>
    </xf>
    <xf numFmtId="0" fontId="8" fillId="0" borderId="45" xfId="0" applyFont="1" applyBorder="1" applyAlignment="1" applyProtection="1">
      <alignment vertical="center" wrapText="1"/>
      <protection locked="0"/>
    </xf>
    <xf numFmtId="0" fontId="8" fillId="0" borderId="5" xfId="0" applyFont="1" applyBorder="1" applyAlignment="1" applyProtection="1">
      <alignment vertical="center" wrapText="1"/>
      <protection locked="0"/>
    </xf>
    <xf numFmtId="0" fontId="8" fillId="0" borderId="6" xfId="0" applyFont="1" applyBorder="1" applyAlignment="1" applyProtection="1">
      <alignment vertical="center" wrapText="1"/>
      <protection locked="0"/>
    </xf>
    <xf numFmtId="0" fontId="2" fillId="0" borderId="106" xfId="0" applyFont="1" applyBorder="1" applyAlignment="1" applyProtection="1">
      <alignment vertical="center" shrinkToFit="1"/>
      <protection locked="0" hidden="1"/>
    </xf>
    <xf numFmtId="0" fontId="2" fillId="0" borderId="38" xfId="0" applyFont="1" applyBorder="1" applyAlignment="1" applyProtection="1">
      <alignment vertical="center" shrinkToFit="1"/>
      <protection locked="0" hidden="1"/>
    </xf>
    <xf numFmtId="0" fontId="2" fillId="0" borderId="107" xfId="0" applyFont="1" applyBorder="1" applyAlignment="1" applyProtection="1">
      <alignment vertical="center" shrinkToFit="1"/>
      <protection locked="0" hidden="1"/>
    </xf>
    <xf numFmtId="0" fontId="19" fillId="0" borderId="29" xfId="0" applyFont="1" applyBorder="1" applyAlignment="1">
      <alignment vertical="center"/>
    </xf>
    <xf numFmtId="49" fontId="19" fillId="0" borderId="29" xfId="0" applyNumberFormat="1" applyFont="1" applyBorder="1" applyAlignment="1">
      <alignment vertical="center" shrinkToFit="1"/>
    </xf>
    <xf numFmtId="49" fontId="2" fillId="0" borderId="57" xfId="0" applyNumberFormat="1" applyFont="1" applyBorder="1" applyAlignment="1">
      <alignment horizontal="center" vertical="center" shrinkToFit="1"/>
    </xf>
    <xf numFmtId="49" fontId="2" fillId="0" borderId="51" xfId="0" applyNumberFormat="1" applyFont="1" applyBorder="1" applyAlignment="1">
      <alignment horizontal="center" vertical="center" shrinkToFit="1"/>
    </xf>
    <xf numFmtId="49" fontId="2" fillId="0" borderId="41" xfId="0" applyNumberFormat="1" applyFont="1" applyBorder="1" applyAlignment="1">
      <alignment horizontal="center" vertical="center" shrinkToFit="1"/>
    </xf>
    <xf numFmtId="0" fontId="2" fillId="0" borderId="42" xfId="0" applyFont="1" applyBorder="1" applyAlignment="1">
      <alignment horizontal="center" vertical="center"/>
    </xf>
    <xf numFmtId="0" fontId="2" fillId="0" borderId="40" xfId="0" applyFont="1" applyBorder="1" applyAlignment="1">
      <alignment horizontal="center" vertical="center"/>
    </xf>
    <xf numFmtId="49" fontId="8" fillId="0" borderId="162" xfId="0" applyNumberFormat="1" applyFont="1" applyBorder="1" applyAlignment="1" applyProtection="1">
      <alignment vertical="center" shrinkToFit="1"/>
      <protection locked="0"/>
    </xf>
    <xf numFmtId="49" fontId="8" fillId="0" borderId="163" xfId="0" applyNumberFormat="1" applyFont="1" applyBorder="1" applyAlignment="1" applyProtection="1">
      <alignment vertical="center" shrinkToFit="1"/>
      <protection locked="0"/>
    </xf>
    <xf numFmtId="49" fontId="0" fillId="0" borderId="56" xfId="0" applyNumberFormat="1" applyBorder="1" applyAlignment="1" applyProtection="1">
      <alignment horizontal="center" vertical="center" shrinkToFit="1"/>
      <protection locked="0"/>
    </xf>
    <xf numFmtId="49" fontId="0" fillId="0" borderId="30"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49" fontId="0" fillId="0" borderId="44" xfId="0" applyNumberForma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49" fontId="0" fillId="0" borderId="40" xfId="0" applyNumberFormat="1" applyBorder="1" applyAlignment="1" applyProtection="1">
      <alignment horizontal="center" vertical="center" shrinkToFit="1"/>
      <protection locked="0"/>
    </xf>
    <xf numFmtId="49" fontId="0" fillId="0" borderId="36" xfId="0" applyNumberFormat="1" applyBorder="1" applyAlignment="1" applyProtection="1">
      <alignment horizontal="center" vertical="center" shrinkToFit="1"/>
      <protection locked="0"/>
    </xf>
    <xf numFmtId="49" fontId="0" fillId="0" borderId="5" xfId="0" applyNumberFormat="1" applyBorder="1" applyAlignment="1" applyProtection="1">
      <alignment horizontal="center" vertical="center" shrinkToFit="1"/>
      <protection locked="0"/>
    </xf>
    <xf numFmtId="49" fontId="0" fillId="0" borderId="100" xfId="0" applyNumberFormat="1" applyBorder="1" applyAlignment="1" applyProtection="1">
      <alignment horizontal="center" vertical="center" shrinkToFit="1"/>
      <protection locked="0"/>
    </xf>
    <xf numFmtId="49" fontId="8" fillId="0" borderId="0" xfId="0" applyNumberFormat="1" applyFont="1" applyAlignment="1" applyProtection="1">
      <alignment horizontal="center" vertical="center" shrinkToFit="1"/>
      <protection locked="0"/>
    </xf>
    <xf numFmtId="49" fontId="8" fillId="0" borderId="14" xfId="0" applyNumberFormat="1" applyFont="1" applyBorder="1" applyAlignment="1" applyProtection="1">
      <alignment horizontal="center" vertical="center" shrinkToFit="1"/>
      <protection locked="0"/>
    </xf>
    <xf numFmtId="49" fontId="8" fillId="0" borderId="5" xfId="0" applyNumberFormat="1" applyFont="1" applyBorder="1" applyAlignment="1" applyProtection="1">
      <alignment horizontal="center" vertical="center" shrinkToFit="1"/>
      <protection locked="0"/>
    </xf>
    <xf numFmtId="49" fontId="8" fillId="0" borderId="23" xfId="0" applyNumberFormat="1" applyFont="1" applyBorder="1" applyAlignment="1" applyProtection="1">
      <alignment horizontal="center" vertical="center" shrinkToFit="1"/>
      <protection locked="0"/>
    </xf>
    <xf numFmtId="0" fontId="10" fillId="0" borderId="103" xfId="0" applyFont="1" applyBorder="1" applyAlignment="1">
      <alignment vertical="center" wrapText="1"/>
    </xf>
    <xf numFmtId="0" fontId="10" fillId="0" borderId="8" xfId="0" applyFont="1" applyBorder="1" applyAlignment="1">
      <alignment vertical="center" wrapText="1"/>
    </xf>
    <xf numFmtId="0" fontId="10" fillId="0" borderId="9" xfId="0" applyFont="1" applyBorder="1" applyAlignment="1">
      <alignment vertical="center" wrapText="1"/>
    </xf>
    <xf numFmtId="0" fontId="10" fillId="0" borderId="7" xfId="0" applyFont="1" applyBorder="1" applyAlignment="1">
      <alignment horizontal="right" vertical="center"/>
    </xf>
    <xf numFmtId="0" fontId="10" fillId="0" borderId="8" xfId="0" applyFont="1" applyBorder="1" applyAlignment="1">
      <alignment horizontal="right" vertical="center"/>
    </xf>
    <xf numFmtId="0" fontId="10" fillId="0" borderId="8" xfId="0" applyFont="1" applyBorder="1" applyAlignment="1" applyProtection="1">
      <alignment vertical="center"/>
      <protection locked="0"/>
    </xf>
    <xf numFmtId="0" fontId="10" fillId="0" borderId="9" xfId="0" applyFont="1" applyBorder="1" applyAlignment="1" applyProtection="1">
      <alignment vertical="center"/>
      <protection locked="0"/>
    </xf>
    <xf numFmtId="0" fontId="10" fillId="0" borderId="8" xfId="0" applyFont="1" applyBorder="1" applyAlignment="1">
      <alignment vertical="center"/>
    </xf>
    <xf numFmtId="0" fontId="10" fillId="0" borderId="9" xfId="0" applyFont="1" applyBorder="1" applyAlignment="1">
      <alignment vertical="center"/>
    </xf>
    <xf numFmtId="0" fontId="10" fillId="0" borderId="0" xfId="0" applyFont="1" applyAlignment="1">
      <alignment horizontal="center" vertical="center" shrinkToFit="1"/>
    </xf>
    <xf numFmtId="0" fontId="35" fillId="0" borderId="21" xfId="0" applyFont="1" applyBorder="1" applyAlignment="1">
      <alignment horizontal="center" vertical="center"/>
    </xf>
    <xf numFmtId="0" fontId="35" fillId="0" borderId="18" xfId="0" applyFont="1" applyBorder="1" applyAlignment="1">
      <alignment horizontal="center" vertical="center"/>
    </xf>
    <xf numFmtId="49" fontId="2" fillId="0" borderId="43"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4" xfId="0" applyNumberFormat="1" applyFont="1" applyBorder="1" applyAlignment="1">
      <alignment horizontal="center" vertical="center" shrinkToFit="1"/>
    </xf>
    <xf numFmtId="49" fontId="8" fillId="0" borderId="2" xfId="0" applyNumberFormat="1" applyFont="1" applyBorder="1" applyAlignment="1" applyProtection="1">
      <alignment vertical="center" shrinkToFit="1"/>
      <protection locked="0"/>
    </xf>
    <xf numFmtId="49" fontId="8" fillId="0" borderId="0" xfId="0" applyNumberFormat="1" applyFont="1" applyAlignment="1" applyProtection="1">
      <alignment vertical="center" shrinkToFit="1"/>
      <protection locked="0"/>
    </xf>
    <xf numFmtId="49" fontId="8" fillId="0" borderId="31" xfId="0" applyNumberFormat="1" applyFont="1" applyBorder="1" applyAlignment="1" applyProtection="1">
      <alignment vertical="center" shrinkToFit="1"/>
      <protection locked="0"/>
    </xf>
    <xf numFmtId="0" fontId="2" fillId="0" borderId="58" xfId="0" applyFont="1" applyBorder="1" applyAlignment="1">
      <alignment horizontal="center" vertical="center"/>
    </xf>
    <xf numFmtId="0" fontId="2" fillId="0" borderId="46" xfId="0" applyFont="1" applyBorder="1" applyAlignment="1">
      <alignment horizontal="center" vertical="center"/>
    </xf>
    <xf numFmtId="49" fontId="0" fillId="0" borderId="43" xfId="0" applyNumberFormat="1" applyBorder="1" applyAlignment="1">
      <alignment horizontal="center" vertical="center"/>
    </xf>
    <xf numFmtId="49" fontId="0" fillId="0" borderId="45" xfId="0" applyNumberFormat="1" applyBorder="1" applyAlignment="1">
      <alignment horizontal="center" vertical="center"/>
    </xf>
    <xf numFmtId="49" fontId="0" fillId="0" borderId="10" xfId="0" applyNumberFormat="1" applyBorder="1" applyAlignment="1">
      <alignment horizontal="center" vertical="center"/>
    </xf>
    <xf numFmtId="49" fontId="0" fillId="0" borderId="11" xfId="0" applyNumberFormat="1" applyBorder="1" applyAlignment="1">
      <alignment horizontal="center" vertical="center"/>
    </xf>
    <xf numFmtId="49" fontId="0" fillId="0" borderId="4" xfId="0" applyNumberFormat="1" applyBorder="1" applyAlignment="1">
      <alignment horizontal="center" vertical="center"/>
    </xf>
    <xf numFmtId="49" fontId="0" fillId="0" borderId="6" xfId="0" applyNumberForma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49" fontId="10" fillId="0" borderId="115" xfId="0" applyNumberFormat="1" applyFont="1" applyBorder="1" applyAlignment="1" applyProtection="1">
      <alignment horizontal="center" vertical="center"/>
      <protection locked="0"/>
    </xf>
    <xf numFmtId="49" fontId="10" fillId="0" borderId="112" xfId="0" applyNumberFormat="1" applyFont="1" applyBorder="1" applyAlignment="1" applyProtection="1">
      <alignment horizontal="center" vertical="center"/>
      <protection locked="0"/>
    </xf>
    <xf numFmtId="49" fontId="10" fillId="0" borderId="113" xfId="0" applyNumberFormat="1" applyFont="1" applyBorder="1" applyAlignment="1" applyProtection="1">
      <alignment horizontal="center" vertical="center"/>
      <protection locked="0"/>
    </xf>
    <xf numFmtId="0" fontId="5" fillId="0" borderId="59" xfId="0" applyFont="1" applyBorder="1" applyAlignment="1" applyProtection="1">
      <alignment horizontal="center" vertical="center" shrinkToFit="1"/>
      <protection locked="0" hidden="1"/>
    </xf>
    <xf numFmtId="0" fontId="5" fillId="0" borderId="2" xfId="0" applyFont="1" applyBorder="1" applyAlignment="1" applyProtection="1">
      <alignment horizontal="center" vertical="center" shrinkToFit="1"/>
      <protection locked="0" hidden="1"/>
    </xf>
    <xf numFmtId="0" fontId="5" fillId="0" borderId="42" xfId="0" applyFont="1" applyBorder="1" applyAlignment="1" applyProtection="1">
      <alignment horizontal="center" vertical="center" shrinkToFit="1"/>
      <protection locked="0" hidden="1"/>
    </xf>
    <xf numFmtId="0" fontId="5" fillId="0" borderId="35" xfId="0" applyFont="1" applyBorder="1" applyAlignment="1" applyProtection="1">
      <alignment horizontal="center" vertical="center" shrinkToFit="1"/>
      <protection locked="0" hidden="1"/>
    </xf>
    <xf numFmtId="0" fontId="5" fillId="0" borderId="31" xfId="0" applyFont="1" applyBorder="1" applyAlignment="1" applyProtection="1">
      <alignment horizontal="center" vertical="center" shrinkToFit="1"/>
      <protection locked="0" hidden="1"/>
    </xf>
    <xf numFmtId="0" fontId="5" fillId="0" borderId="50" xfId="0" applyFont="1" applyBorder="1" applyAlignment="1" applyProtection="1">
      <alignment horizontal="center" vertical="center" shrinkToFit="1"/>
      <protection locked="0" hidden="1"/>
    </xf>
    <xf numFmtId="49" fontId="10" fillId="0" borderId="0" xfId="0" applyNumberFormat="1" applyFont="1" applyAlignment="1" applyProtection="1">
      <alignment vertical="center" shrinkToFit="1"/>
      <protection locked="0"/>
    </xf>
    <xf numFmtId="49" fontId="10" fillId="0" borderId="14" xfId="0" applyNumberFormat="1" applyFont="1" applyBorder="1" applyAlignment="1" applyProtection="1">
      <alignment vertical="center" shrinkToFit="1"/>
      <protection locked="0"/>
    </xf>
    <xf numFmtId="0" fontId="10" fillId="0" borderId="10" xfId="0" applyFont="1" applyBorder="1" applyAlignment="1">
      <alignment horizontal="left" vertical="center" shrinkToFit="1"/>
    </xf>
    <xf numFmtId="0" fontId="10" fillId="0" borderId="0" xfId="0" applyFont="1" applyAlignment="1">
      <alignment horizontal="left" vertical="center" shrinkToFit="1"/>
    </xf>
    <xf numFmtId="0" fontId="10" fillId="0" borderId="14" xfId="0" applyFont="1" applyBorder="1" applyAlignment="1">
      <alignment horizontal="left" vertical="center" shrinkToFit="1"/>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49" fontId="19" fillId="0" borderId="29" xfId="0" applyNumberFormat="1" applyFont="1" applyBorder="1" applyAlignment="1">
      <alignment vertical="center"/>
    </xf>
    <xf numFmtId="0" fontId="19" fillId="0" borderId="29" xfId="0" applyFont="1" applyBorder="1" applyAlignment="1">
      <alignment vertical="center" wrapText="1"/>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3" fillId="2" borderId="16" xfId="0" applyFont="1" applyFill="1" applyBorder="1" applyAlignment="1">
      <alignment horizontal="center" vertical="center"/>
    </xf>
    <xf numFmtId="0" fontId="19" fillId="0" borderId="44" xfId="0" applyFont="1" applyBorder="1" applyAlignment="1" applyProtection="1">
      <alignment vertical="top" wrapText="1" shrinkToFit="1"/>
      <protection hidden="1"/>
    </xf>
    <xf numFmtId="0" fontId="19" fillId="0" borderId="0" xfId="0" applyFont="1" applyAlignment="1" applyProtection="1">
      <alignment vertical="top" wrapText="1" shrinkToFit="1"/>
      <protection hidden="1"/>
    </xf>
    <xf numFmtId="0" fontId="19" fillId="0" borderId="30" xfId="0" applyFont="1" applyBorder="1" applyAlignment="1" applyProtection="1">
      <alignment vertical="top" wrapText="1" shrinkToFit="1"/>
      <protection hidden="1"/>
    </xf>
    <xf numFmtId="0" fontId="19" fillId="0" borderId="14" xfId="0" applyFont="1" applyBorder="1" applyAlignment="1" applyProtection="1">
      <alignment vertical="top" wrapText="1" shrinkToFit="1"/>
      <protection hidden="1"/>
    </xf>
    <xf numFmtId="0" fontId="19" fillId="0" borderId="47" xfId="0" applyFont="1" applyBorder="1" applyAlignment="1" applyProtection="1">
      <alignment vertical="top" wrapText="1" shrinkToFit="1"/>
      <protection hidden="1"/>
    </xf>
    <xf numFmtId="0" fontId="19" fillId="0" borderId="16" xfId="0" applyFont="1" applyBorder="1" applyAlignment="1" applyProtection="1">
      <alignment vertical="top" wrapText="1" shrinkToFit="1"/>
      <protection hidden="1"/>
    </xf>
    <xf numFmtId="0" fontId="19" fillId="0" borderId="17" xfId="0" applyFont="1" applyBorder="1" applyAlignment="1" applyProtection="1">
      <alignment vertical="top" wrapText="1" shrinkToFit="1"/>
      <protection hidden="1"/>
    </xf>
    <xf numFmtId="49" fontId="8" fillId="0" borderId="38" xfId="0" applyNumberFormat="1" applyFont="1" applyBorder="1" applyAlignment="1" applyProtection="1">
      <alignment vertical="center" shrinkToFit="1"/>
      <protection locked="0"/>
    </xf>
    <xf numFmtId="49" fontId="8" fillId="0" borderId="37" xfId="0" applyNumberFormat="1" applyFont="1" applyBorder="1" applyAlignment="1" applyProtection="1">
      <alignment vertical="center" shrinkToFit="1"/>
      <protection locked="0"/>
    </xf>
    <xf numFmtId="0" fontId="10" fillId="0" borderId="29" xfId="0" applyFont="1" applyBorder="1" applyAlignment="1">
      <alignment vertical="center"/>
    </xf>
    <xf numFmtId="0" fontId="10" fillId="0" borderId="49" xfId="0" applyFont="1" applyBorder="1" applyAlignment="1">
      <alignment vertical="center"/>
    </xf>
    <xf numFmtId="49" fontId="8" fillId="0" borderId="29" xfId="0" applyNumberFormat="1" applyFont="1" applyBorder="1" applyAlignment="1" applyProtection="1">
      <alignment vertical="center" shrinkToFit="1"/>
      <protection locked="0"/>
    </xf>
    <xf numFmtId="49" fontId="8" fillId="0" borderId="53" xfId="0" applyNumberFormat="1" applyFont="1" applyBorder="1" applyAlignment="1" applyProtection="1">
      <alignment vertical="center" shrinkToFit="1"/>
      <protection locked="0"/>
    </xf>
    <xf numFmtId="49" fontId="9" fillId="0" borderId="29" xfId="0" applyNumberFormat="1" applyFont="1" applyBorder="1" applyAlignment="1" applyProtection="1">
      <alignment vertical="center" shrinkToFit="1"/>
      <protection locked="0"/>
    </xf>
    <xf numFmtId="0" fontId="19" fillId="0" borderId="49" xfId="0" applyFont="1" applyBorder="1" applyAlignment="1">
      <alignment vertical="center"/>
    </xf>
    <xf numFmtId="0" fontId="19" fillId="0" borderId="29" xfId="0" applyFont="1" applyBorder="1" applyAlignment="1">
      <alignment horizontal="left" vertical="center"/>
    </xf>
    <xf numFmtId="0" fontId="19" fillId="0" borderId="53" xfId="0" applyFont="1" applyBorder="1" applyAlignment="1">
      <alignment horizontal="left" vertical="center"/>
    </xf>
    <xf numFmtId="49" fontId="19" fillId="0" borderId="34" xfId="0" applyNumberFormat="1" applyFont="1" applyBorder="1" applyAlignment="1">
      <alignment horizontal="center" vertical="center"/>
    </xf>
    <xf numFmtId="49" fontId="19" fillId="0" borderId="29" xfId="0" applyNumberFormat="1" applyFont="1" applyBorder="1" applyAlignment="1">
      <alignment horizontal="center" vertical="center"/>
    </xf>
    <xf numFmtId="49" fontId="19" fillId="0" borderId="29" xfId="0" applyNumberFormat="1" applyFont="1" applyBorder="1" applyAlignment="1" applyProtection="1">
      <alignment vertical="center" shrinkToFit="1"/>
      <protection locked="0"/>
    </xf>
    <xf numFmtId="49" fontId="19" fillId="0" borderId="53" xfId="0" applyNumberFormat="1" applyFont="1" applyBorder="1" applyAlignment="1" applyProtection="1">
      <alignment vertical="center" shrinkToFit="1"/>
      <protection locked="0"/>
    </xf>
    <xf numFmtId="49" fontId="19" fillId="0" borderId="126" xfId="0" applyNumberFormat="1" applyFont="1" applyBorder="1" applyAlignment="1">
      <alignment vertical="center"/>
    </xf>
    <xf numFmtId="0" fontId="9" fillId="0" borderId="114" xfId="0" applyFont="1" applyBorder="1" applyAlignment="1">
      <alignment horizontal="center" vertical="center"/>
    </xf>
    <xf numFmtId="0" fontId="10" fillId="0" borderId="112" xfId="0" applyFont="1" applyBorder="1" applyAlignment="1">
      <alignment horizontal="center" vertical="center"/>
    </xf>
    <xf numFmtId="0" fontId="10" fillId="0" borderId="0" xfId="0" applyFont="1" applyAlignment="1" applyProtection="1">
      <alignment vertical="center" wrapText="1"/>
      <protection hidden="1"/>
    </xf>
    <xf numFmtId="0" fontId="10" fillId="0" borderId="0" xfId="0" applyFont="1" applyAlignment="1" applyProtection="1">
      <alignment vertical="center"/>
      <protection hidden="1"/>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0" fontId="10" fillId="0" borderId="38" xfId="0" applyFont="1" applyBorder="1" applyAlignment="1">
      <alignment horizontal="left" vertical="center"/>
    </xf>
    <xf numFmtId="0" fontId="10" fillId="0" borderId="39" xfId="0" applyFont="1" applyBorder="1" applyAlignment="1">
      <alignment horizontal="left" vertical="center"/>
    </xf>
    <xf numFmtId="0" fontId="24" fillId="0" borderId="0" xfId="0" applyFont="1" applyAlignment="1">
      <alignment horizontal="center" vertical="center"/>
    </xf>
    <xf numFmtId="0" fontId="24" fillId="0" borderId="55" xfId="0" applyFont="1" applyBorder="1" applyAlignment="1">
      <alignment horizontal="center" vertical="center"/>
    </xf>
    <xf numFmtId="0" fontId="8" fillId="0" borderId="10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18" xfId="0" applyFont="1" applyBorder="1" applyAlignment="1">
      <alignment horizontal="center" vertical="center" wrapText="1"/>
    </xf>
    <xf numFmtId="0" fontId="8" fillId="0" borderId="10" xfId="0" applyFont="1" applyBorder="1" applyAlignment="1" applyProtection="1">
      <alignment horizontal="center" vertical="center" wrapText="1"/>
      <protection locked="0"/>
    </xf>
    <xf numFmtId="0" fontId="8" fillId="0" borderId="75" xfId="0" applyFont="1" applyBorder="1" applyAlignment="1" applyProtection="1">
      <alignment horizontal="center" vertical="center" wrapText="1"/>
      <protection locked="0"/>
    </xf>
    <xf numFmtId="0" fontId="10" fillId="0" borderId="0" xfId="0" applyFont="1" applyAlignment="1">
      <alignment vertical="center"/>
    </xf>
    <xf numFmtId="0" fontId="10" fillId="0" borderId="40" xfId="0" applyFont="1" applyBorder="1" applyAlignment="1">
      <alignment vertical="center"/>
    </xf>
    <xf numFmtId="0" fontId="10" fillId="0" borderId="16" xfId="0" applyFont="1" applyBorder="1" applyAlignment="1">
      <alignment vertical="center"/>
    </xf>
    <xf numFmtId="0" fontId="10" fillId="0" borderId="78" xfId="0" applyFont="1" applyBorder="1" applyAlignment="1">
      <alignment vertical="center"/>
    </xf>
    <xf numFmtId="0" fontId="10" fillId="0" borderId="76" xfId="0" applyFont="1" applyBorder="1" applyAlignment="1" applyProtection="1">
      <alignment vertical="center"/>
      <protection hidden="1"/>
    </xf>
    <xf numFmtId="0" fontId="10" fillId="0" borderId="74" xfId="0" applyFont="1" applyBorder="1" applyAlignment="1" applyProtection="1">
      <alignment vertical="center"/>
      <protection hidden="1"/>
    </xf>
    <xf numFmtId="49" fontId="10" fillId="0" borderId="76" xfId="0" applyNumberFormat="1" applyFont="1" applyBorder="1" applyAlignment="1" applyProtection="1">
      <alignment vertical="center" shrinkToFit="1"/>
      <protection locked="0"/>
    </xf>
    <xf numFmtId="49" fontId="10" fillId="0" borderId="74" xfId="0" applyNumberFormat="1" applyFont="1" applyBorder="1" applyAlignment="1" applyProtection="1">
      <alignment vertical="center" shrinkToFit="1"/>
      <protection locked="0"/>
    </xf>
    <xf numFmtId="49" fontId="10" fillId="0" borderId="77" xfId="0" applyNumberFormat="1" applyFont="1" applyBorder="1" applyAlignment="1" applyProtection="1">
      <alignment vertical="center" shrinkToFit="1"/>
      <protection locked="0"/>
    </xf>
    <xf numFmtId="0" fontId="9" fillId="0" borderId="31" xfId="0" applyFont="1" applyBorder="1" applyAlignment="1" applyProtection="1">
      <alignment vertical="center"/>
      <protection hidden="1"/>
    </xf>
    <xf numFmtId="0" fontId="8" fillId="0" borderId="22" xfId="0" applyFont="1" applyBorder="1" applyAlignment="1">
      <alignment vertical="center" wrapText="1" shrinkToFit="1"/>
    </xf>
    <xf numFmtId="0" fontId="8" fillId="0" borderId="5" xfId="0" applyFont="1" applyBorder="1" applyAlignment="1">
      <alignment vertical="center" wrapText="1" shrinkToFit="1"/>
    </xf>
    <xf numFmtId="0" fontId="8" fillId="0" borderId="23" xfId="0" applyFont="1" applyBorder="1" applyAlignment="1">
      <alignment vertical="center" wrapText="1" shrinkToFit="1"/>
    </xf>
    <xf numFmtId="0" fontId="6" fillId="0" borderId="13" xfId="0" applyFont="1" applyBorder="1" applyAlignment="1">
      <alignment horizontal="center" vertical="center"/>
    </xf>
    <xf numFmtId="0" fontId="6" fillId="0" borderId="0" xfId="0" applyFont="1" applyAlignment="1">
      <alignment horizontal="center" vertical="center"/>
    </xf>
    <xf numFmtId="0" fontId="17" fillId="0" borderId="0" xfId="0" applyFont="1" applyAlignment="1">
      <alignment horizontal="left" vertical="center"/>
    </xf>
    <xf numFmtId="176" fontId="14" fillId="0" borderId="54" xfId="0" applyNumberFormat="1"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8" fillId="0" borderId="0" xfId="0" applyFont="1" applyAlignment="1">
      <alignment horizontal="center" vertical="center" wrapText="1"/>
    </xf>
    <xf numFmtId="0" fontId="8" fillId="0" borderId="11" xfId="0" applyFont="1" applyBorder="1" applyAlignment="1">
      <alignment horizontal="center" vertical="center" wrapText="1"/>
    </xf>
    <xf numFmtId="0" fontId="21" fillId="0" borderId="54" xfId="0" applyFont="1" applyBorder="1" applyAlignment="1" applyProtection="1">
      <alignment horizontal="center" vertical="center" wrapText="1"/>
      <protection hidden="1"/>
    </xf>
    <xf numFmtId="0" fontId="21" fillId="0" borderId="54" xfId="0" applyFont="1" applyBorder="1" applyAlignment="1" applyProtection="1">
      <alignment horizontal="center" vertical="center"/>
      <protection hidden="1"/>
    </xf>
    <xf numFmtId="49" fontId="22" fillId="0" borderId="85" xfId="0" applyNumberFormat="1" applyFont="1" applyBorder="1" applyAlignment="1" applyProtection="1">
      <alignment horizontal="center" vertical="center" shrinkToFit="1"/>
      <protection locked="0"/>
    </xf>
    <xf numFmtId="49" fontId="22" fillId="0" borderId="86" xfId="0" applyNumberFormat="1" applyFont="1" applyBorder="1" applyAlignment="1" applyProtection="1">
      <alignment horizontal="center" vertical="center" shrinkToFit="1"/>
      <protection locked="0"/>
    </xf>
    <xf numFmtId="49" fontId="22" fillId="0" borderId="87" xfId="0" applyNumberFormat="1" applyFont="1" applyBorder="1" applyAlignment="1" applyProtection="1">
      <alignment horizontal="center" vertical="center" shrinkToFit="1"/>
      <protection locked="0"/>
    </xf>
    <xf numFmtId="49" fontId="22" fillId="0" borderId="88" xfId="0" applyNumberFormat="1" applyFont="1" applyBorder="1" applyAlignment="1" applyProtection="1">
      <alignment horizontal="center" vertical="center" shrinkToFit="1"/>
      <protection locked="0"/>
    </xf>
    <xf numFmtId="49" fontId="22" fillId="0" borderId="55" xfId="0" applyNumberFormat="1" applyFont="1" applyBorder="1" applyAlignment="1" applyProtection="1">
      <alignment horizontal="center" vertical="center" shrinkToFit="1"/>
      <protection locked="0"/>
    </xf>
    <xf numFmtId="49" fontId="22" fillId="0" borderId="89" xfId="0" applyNumberFormat="1" applyFont="1" applyBorder="1" applyAlignment="1" applyProtection="1">
      <alignment horizontal="center" vertical="center" shrinkToFit="1"/>
      <protection locked="0"/>
    </xf>
    <xf numFmtId="0" fontId="21" fillId="0" borderId="54" xfId="0" applyFont="1" applyBorder="1" applyAlignment="1">
      <alignment horizontal="distributed"/>
    </xf>
    <xf numFmtId="0" fontId="21" fillId="0" borderId="54" xfId="0" applyFont="1" applyBorder="1" applyAlignment="1">
      <alignment horizontal="center" vertical="center" wrapText="1"/>
    </xf>
    <xf numFmtId="0" fontId="21" fillId="0" borderId="54" xfId="0" applyFont="1" applyBorder="1" applyAlignment="1">
      <alignment horizontal="center" vertical="center"/>
    </xf>
    <xf numFmtId="0" fontId="8" fillId="0" borderId="44" xfId="0" applyFont="1" applyBorder="1" applyAlignment="1" applyProtection="1">
      <alignment vertical="center" wrapText="1" shrinkToFit="1"/>
      <protection locked="0"/>
    </xf>
    <xf numFmtId="0" fontId="8" fillId="0" borderId="0" xfId="0" applyFont="1" applyAlignment="1" applyProtection="1">
      <alignment vertical="center" wrapText="1" shrinkToFit="1"/>
      <protection locked="0"/>
    </xf>
    <xf numFmtId="0" fontId="8" fillId="0" borderId="14" xfId="0" applyFont="1" applyBorder="1" applyAlignment="1" applyProtection="1">
      <alignment vertical="center" wrapText="1" shrinkToFit="1"/>
      <protection locked="0"/>
    </xf>
    <xf numFmtId="49" fontId="8" fillId="0" borderId="0" xfId="0" applyNumberFormat="1" applyFont="1" applyAlignment="1" applyProtection="1">
      <alignment vertical="center"/>
      <protection locked="0"/>
    </xf>
    <xf numFmtId="49" fontId="8" fillId="0" borderId="40" xfId="0" applyNumberFormat="1" applyFont="1" applyBorder="1" applyAlignment="1" applyProtection="1">
      <alignment vertical="center"/>
      <protection locked="0"/>
    </xf>
    <xf numFmtId="0" fontId="8" fillId="0" borderId="10" xfId="0" applyFont="1" applyBorder="1" applyAlignment="1">
      <alignment horizontal="center" vertical="center" wrapText="1"/>
    </xf>
    <xf numFmtId="0" fontId="23" fillId="0" borderId="54" xfId="0" applyFont="1" applyBorder="1" applyAlignment="1">
      <alignment horizontal="center" vertical="center"/>
    </xf>
    <xf numFmtId="0" fontId="8" fillId="0" borderId="21" xfId="0" applyFont="1" applyBorder="1" applyAlignment="1">
      <alignment horizontal="center" vertical="center"/>
    </xf>
    <xf numFmtId="0" fontId="8" fillId="0" borderId="18" xfId="0" applyFont="1" applyBorder="1" applyAlignment="1">
      <alignment horizontal="center" vertical="center"/>
    </xf>
    <xf numFmtId="0" fontId="8" fillId="0" borderId="105" xfId="0" applyFont="1" applyBorder="1" applyAlignment="1">
      <alignment horizontal="center" vertical="center"/>
    </xf>
    <xf numFmtId="0" fontId="8" fillId="0" borderId="13" xfId="0" applyFont="1" applyBorder="1" applyAlignment="1">
      <alignment horizontal="center" vertical="center"/>
    </xf>
    <xf numFmtId="0" fontId="8" fillId="0" borderId="0" xfId="0" applyFont="1" applyAlignment="1">
      <alignment horizontal="center" vertical="center"/>
    </xf>
    <xf numFmtId="0" fontId="8" fillId="0" borderId="11" xfId="0" applyFont="1" applyBorder="1" applyAlignment="1">
      <alignment horizontal="center" vertical="center"/>
    </xf>
    <xf numFmtId="0" fontId="8" fillId="0" borderId="22"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0" fillId="0" borderId="31" xfId="0" applyBorder="1" applyAlignment="1">
      <alignment vertical="center"/>
    </xf>
    <xf numFmtId="0" fontId="0" fillId="0" borderId="48" xfId="0" applyBorder="1" applyAlignment="1">
      <alignment vertical="center"/>
    </xf>
    <xf numFmtId="0" fontId="0" fillId="0" borderId="52" xfId="0" applyBorder="1" applyAlignment="1">
      <alignment vertical="center"/>
    </xf>
    <xf numFmtId="0" fontId="0" fillId="0" borderId="111" xfId="0" applyBorder="1" applyAlignment="1">
      <alignment vertical="center"/>
    </xf>
    <xf numFmtId="0" fontId="0" fillId="0" borderId="108" xfId="0" applyBorder="1" applyAlignment="1">
      <alignment horizontal="center" vertical="center" wrapText="1"/>
    </xf>
    <xf numFmtId="0" fontId="0" fillId="0" borderId="109" xfId="0" applyBorder="1" applyAlignment="1">
      <alignment horizontal="center" vertical="center" wrapText="1"/>
    </xf>
    <xf numFmtId="0" fontId="0" fillId="0" borderId="110" xfId="0" applyBorder="1" applyAlignment="1">
      <alignment horizontal="center" vertical="center" wrapText="1"/>
    </xf>
    <xf numFmtId="0" fontId="8" fillId="0" borderId="10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0" fillId="0" borderId="19" xfId="0" applyFont="1" applyBorder="1" applyAlignment="1">
      <alignment vertical="center"/>
    </xf>
    <xf numFmtId="0" fontId="10" fillId="0" borderId="12" xfId="0" applyFont="1" applyBorder="1" applyAlignment="1">
      <alignment vertical="center"/>
    </xf>
    <xf numFmtId="0" fontId="0" fillId="0" borderId="114" xfId="0" applyBorder="1" applyAlignment="1" applyProtection="1">
      <alignment vertical="center" shrinkToFit="1"/>
      <protection locked="0"/>
    </xf>
    <xf numFmtId="0" fontId="0" fillId="0" borderId="112" xfId="0" applyBorder="1" applyAlignment="1" applyProtection="1">
      <alignment vertical="center" shrinkToFit="1"/>
      <protection locked="0"/>
    </xf>
    <xf numFmtId="0" fontId="0" fillId="0" borderId="116" xfId="0" applyBorder="1" applyAlignment="1" applyProtection="1">
      <alignment vertical="center" shrinkToFit="1"/>
      <protection locked="0"/>
    </xf>
    <xf numFmtId="0" fontId="10" fillId="0" borderId="31" xfId="0" applyFont="1" applyBorder="1" applyAlignment="1" applyProtection="1">
      <alignment vertical="center"/>
      <protection hidden="1"/>
    </xf>
    <xf numFmtId="0" fontId="10" fillId="0" borderId="48" xfId="0" applyFont="1" applyBorder="1" applyAlignment="1" applyProtection="1">
      <alignment vertical="center"/>
      <protection hidden="1"/>
    </xf>
    <xf numFmtId="0" fontId="10" fillId="0" borderId="12" xfId="0" applyFont="1" applyBorder="1" applyAlignment="1">
      <alignment horizontal="center" vertical="center"/>
    </xf>
    <xf numFmtId="0" fontId="19" fillId="0" borderId="126" xfId="0" applyFont="1" applyBorder="1" applyAlignment="1">
      <alignment vertical="center"/>
    </xf>
    <xf numFmtId="0" fontId="3"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0" fontId="3" fillId="2" borderId="15" xfId="0" applyFont="1" applyFill="1" applyBorder="1" applyAlignment="1">
      <alignment horizontal="center" vertical="center"/>
    </xf>
    <xf numFmtId="0" fontId="10" fillId="0" borderId="126" xfId="0" applyFont="1" applyBorder="1" applyAlignment="1">
      <alignment vertical="center"/>
    </xf>
    <xf numFmtId="0" fontId="8" fillId="0" borderId="2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2" fillId="0" borderId="2" xfId="0" applyFont="1" applyBorder="1" applyAlignment="1" applyProtection="1">
      <alignment horizontal="center" vertical="center" shrinkToFit="1"/>
      <protection locked="0" hidden="1"/>
    </xf>
    <xf numFmtId="0" fontId="2" fillId="0" borderId="24" xfId="0" applyFont="1" applyBorder="1" applyAlignment="1" applyProtection="1">
      <alignment horizontal="center" vertical="center" shrinkToFit="1"/>
      <protection locked="0" hidden="1"/>
    </xf>
    <xf numFmtId="0" fontId="2" fillId="0" borderId="31" xfId="0" applyFont="1" applyBorder="1" applyAlignment="1" applyProtection="1">
      <alignment horizontal="center" vertical="center" shrinkToFit="1"/>
      <protection locked="0" hidden="1"/>
    </xf>
    <xf numFmtId="0" fontId="2" fillId="0" borderId="48" xfId="0" applyFont="1" applyBorder="1" applyAlignment="1" applyProtection="1">
      <alignment horizontal="center" vertical="center" shrinkToFit="1"/>
      <protection locked="0" hidden="1"/>
    </xf>
    <xf numFmtId="0" fontId="8" fillId="0" borderId="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04" xfId="0" applyFont="1" applyBorder="1" applyAlignment="1">
      <alignment horizontal="center" vertical="center"/>
    </xf>
    <xf numFmtId="0" fontId="8" fillId="0" borderId="112" xfId="0" applyFont="1" applyBorder="1" applyAlignment="1">
      <alignment horizontal="center" vertical="center"/>
    </xf>
    <xf numFmtId="0" fontId="8" fillId="0" borderId="113" xfId="0" applyFont="1" applyBorder="1" applyAlignment="1">
      <alignment horizontal="center" vertical="center"/>
    </xf>
    <xf numFmtId="0" fontId="14" fillId="0" borderId="0" xfId="0" applyFont="1" applyAlignment="1">
      <alignment vertical="top" wrapText="1"/>
    </xf>
    <xf numFmtId="0" fontId="0" fillId="0" borderId="0" xfId="0" applyAlignment="1">
      <alignment vertical="center" wrapText="1"/>
    </xf>
    <xf numFmtId="0" fontId="19" fillId="0" borderId="49" xfId="0" applyFont="1" applyBorder="1" applyAlignment="1">
      <alignment vertical="center" wrapText="1"/>
    </xf>
    <xf numFmtId="49" fontId="8" fillId="0" borderId="122" xfId="0" applyNumberFormat="1" applyFont="1" applyBorder="1" applyAlignment="1" applyProtection="1">
      <alignment vertical="center" shrinkToFit="1"/>
      <protection locked="0"/>
    </xf>
    <xf numFmtId="49" fontId="8" fillId="0" borderId="123" xfId="0" applyNumberFormat="1" applyFont="1" applyBorder="1" applyAlignment="1" applyProtection="1">
      <alignment vertical="center" shrinkToFit="1"/>
      <protection locked="0"/>
    </xf>
    <xf numFmtId="49" fontId="8" fillId="0" borderId="124" xfId="0" applyNumberFormat="1" applyFont="1" applyBorder="1" applyAlignment="1" applyProtection="1">
      <alignment vertical="center" shrinkToFit="1"/>
      <protection locked="0"/>
    </xf>
    <xf numFmtId="0" fontId="39" fillId="5" borderId="21" xfId="0" applyFont="1" applyFill="1" applyBorder="1" applyAlignment="1">
      <alignment horizontal="center" vertical="center" wrapText="1"/>
    </xf>
    <xf numFmtId="0" fontId="39" fillId="5" borderId="18"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9" fillId="5" borderId="15" xfId="0" applyFont="1" applyFill="1" applyBorder="1" applyAlignment="1">
      <alignment horizontal="center" vertical="center" wrapText="1"/>
    </xf>
    <xf numFmtId="0" fontId="39" fillId="5" borderId="16" xfId="0" applyFont="1" applyFill="1" applyBorder="1" applyAlignment="1">
      <alignment horizontal="center" vertical="center" wrapText="1"/>
    </xf>
    <xf numFmtId="0" fontId="39" fillId="5" borderId="17" xfId="0" applyFont="1" applyFill="1" applyBorder="1" applyAlignment="1">
      <alignment horizontal="center" vertical="center" wrapText="1"/>
    </xf>
    <xf numFmtId="0" fontId="41" fillId="0" borderId="21" xfId="0" applyFont="1" applyBorder="1" applyAlignment="1">
      <alignment horizontal="center" vertical="center"/>
    </xf>
    <xf numFmtId="0" fontId="41" fillId="0" borderId="18" xfId="0" applyFont="1" applyBorder="1" applyAlignment="1">
      <alignment horizontal="center" vertical="center"/>
    </xf>
    <xf numFmtId="0" fontId="41" fillId="0" borderId="20" xfId="0" applyFont="1" applyBorder="1" applyAlignment="1">
      <alignment horizontal="center" vertical="center"/>
    </xf>
    <xf numFmtId="0" fontId="41" fillId="0" borderId="15" xfId="0" applyFont="1" applyBorder="1" applyAlignment="1">
      <alignment horizontal="center" vertical="center"/>
    </xf>
    <xf numFmtId="0" fontId="41" fillId="0" borderId="16" xfId="0" applyFont="1" applyBorder="1" applyAlignment="1">
      <alignment horizontal="center" vertical="center"/>
    </xf>
    <xf numFmtId="0" fontId="41" fillId="0" borderId="17" xfId="0" applyFont="1" applyBorder="1" applyAlignment="1">
      <alignment horizontal="center" vertical="center"/>
    </xf>
    <xf numFmtId="0" fontId="35" fillId="0" borderId="21" xfId="0" applyFont="1" applyBorder="1" applyAlignment="1">
      <alignment vertical="center" wrapText="1"/>
    </xf>
    <xf numFmtId="0" fontId="35" fillId="0" borderId="18" xfId="0" applyFont="1" applyBorder="1" applyAlignment="1">
      <alignment vertical="center" wrapText="1"/>
    </xf>
    <xf numFmtId="0" fontId="35" fillId="0" borderId="20" xfId="0" applyFont="1" applyBorder="1" applyAlignment="1">
      <alignment vertical="center" wrapText="1"/>
    </xf>
    <xf numFmtId="0" fontId="8" fillId="0" borderId="13" xfId="0" applyFont="1" applyBorder="1" applyAlignment="1">
      <alignment vertical="center" wrapText="1"/>
    </xf>
    <xf numFmtId="0" fontId="8" fillId="0" borderId="0" xfId="0" applyFont="1" applyAlignment="1">
      <alignment vertical="center" wrapText="1"/>
    </xf>
    <xf numFmtId="0" fontId="8" fillId="0" borderId="14" xfId="0" applyFont="1" applyBorder="1" applyAlignment="1">
      <alignment vertical="center" wrapText="1"/>
    </xf>
    <xf numFmtId="0" fontId="8" fillId="0" borderId="16" xfId="0" applyFont="1" applyBorder="1" applyAlignment="1">
      <alignment vertical="center" wrapText="1"/>
    </xf>
    <xf numFmtId="49" fontId="8" fillId="0" borderId="120" xfId="0" applyNumberFormat="1" applyFont="1" applyBorder="1" applyAlignment="1" applyProtection="1">
      <alignment vertical="center" shrinkToFit="1"/>
      <protection locked="0"/>
    </xf>
    <xf numFmtId="49" fontId="8" fillId="0" borderId="119" xfId="0" applyNumberFormat="1" applyFont="1" applyBorder="1" applyAlignment="1" applyProtection="1">
      <alignment vertical="center" shrinkToFit="1"/>
      <protection locked="0"/>
    </xf>
    <xf numFmtId="49" fontId="8" fillId="0" borderId="121" xfId="0" applyNumberFormat="1" applyFont="1" applyBorder="1" applyAlignment="1" applyProtection="1">
      <alignment vertical="center" shrinkToFit="1"/>
      <protection locked="0"/>
    </xf>
    <xf numFmtId="0" fontId="8" fillId="0" borderId="43"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4" xfId="0" applyFont="1" applyBorder="1" applyAlignment="1">
      <alignment horizontal="center" vertical="center" wrapText="1"/>
    </xf>
    <xf numFmtId="49" fontId="8" fillId="0" borderId="43" xfId="0" applyNumberFormat="1" applyFont="1" applyBorder="1" applyAlignment="1" applyProtection="1">
      <alignment vertical="center" shrinkToFit="1"/>
      <protection locked="0"/>
    </xf>
    <xf numFmtId="49" fontId="8" fillId="0" borderId="30" xfId="0" applyNumberFormat="1" applyFont="1" applyBorder="1" applyAlignment="1" applyProtection="1">
      <alignment vertical="center" shrinkToFit="1"/>
      <protection locked="0"/>
    </xf>
    <xf numFmtId="49" fontId="8" fillId="0" borderId="10" xfId="0" applyNumberFormat="1" applyFont="1" applyBorder="1" applyAlignment="1" applyProtection="1">
      <alignment vertical="center" shrinkToFit="1"/>
      <protection locked="0"/>
    </xf>
    <xf numFmtId="49" fontId="8" fillId="0" borderId="4" xfId="0" applyNumberFormat="1" applyFont="1" applyBorder="1" applyAlignment="1" applyProtection="1">
      <alignment vertical="center" shrinkToFit="1"/>
      <protection locked="0"/>
    </xf>
    <xf numFmtId="49" fontId="8" fillId="0" borderId="5" xfId="0" applyNumberFormat="1" applyFont="1" applyBorder="1" applyAlignment="1" applyProtection="1">
      <alignment vertical="center" shrinkToFit="1"/>
      <protection locked="0"/>
    </xf>
    <xf numFmtId="0" fontId="10" fillId="0" borderId="125" xfId="0" applyFont="1" applyBorder="1" applyAlignment="1">
      <alignment horizontal="left" vertical="center"/>
    </xf>
    <xf numFmtId="0" fontId="31" fillId="0" borderId="0" xfId="0" applyFont="1" applyAlignment="1">
      <alignment horizontal="center" vertical="center"/>
    </xf>
    <xf numFmtId="0" fontId="42" fillId="0" borderId="0" xfId="0" applyFont="1" applyAlignment="1">
      <alignment horizontal="center" vertical="center"/>
    </xf>
    <xf numFmtId="0" fontId="42" fillId="0" borderId="55" xfId="0" applyFont="1" applyBorder="1" applyAlignment="1">
      <alignment horizontal="center" vertical="center"/>
    </xf>
    <xf numFmtId="0" fontId="2" fillId="0" borderId="10" xfId="0" applyFont="1" applyBorder="1" applyAlignment="1">
      <alignment horizontal="center" wrapText="1"/>
    </xf>
    <xf numFmtId="0" fontId="2" fillId="0" borderId="0" xfId="0" applyFont="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106" xfId="0" applyFont="1" applyBorder="1" applyAlignment="1">
      <alignment horizontal="center" vertical="center" shrinkToFit="1"/>
    </xf>
    <xf numFmtId="0" fontId="2" fillId="0" borderId="38" xfId="0" applyFont="1" applyBorder="1" applyAlignment="1">
      <alignment horizontal="center" vertical="center" shrinkToFit="1"/>
    </xf>
    <xf numFmtId="0" fontId="2" fillId="0" borderId="107" xfId="0" applyFont="1" applyBorder="1" applyAlignment="1">
      <alignment horizontal="center" vertical="center" shrinkToFit="1"/>
    </xf>
    <xf numFmtId="0" fontId="2" fillId="0" borderId="164" xfId="0" applyFont="1" applyBorder="1" applyAlignment="1" applyProtection="1">
      <alignment vertical="center" shrinkToFit="1"/>
      <protection locked="0" hidden="1"/>
    </xf>
    <xf numFmtId="0" fontId="2" fillId="0" borderId="18" xfId="0" applyFont="1" applyBorder="1" applyAlignment="1" applyProtection="1">
      <alignment vertical="center" shrinkToFit="1"/>
      <protection locked="0" hidden="1"/>
    </xf>
    <xf numFmtId="0" fontId="2" fillId="0" borderId="105" xfId="0" applyFont="1" applyBorder="1" applyAlignment="1" applyProtection="1">
      <alignment vertical="center" shrinkToFit="1"/>
      <protection locked="0" hidden="1"/>
    </xf>
    <xf numFmtId="0" fontId="8" fillId="0" borderId="43" xfId="0" applyFont="1" applyBorder="1" applyAlignment="1" applyProtection="1">
      <alignment vertical="center" wrapText="1"/>
      <protection locked="0"/>
    </xf>
    <xf numFmtId="0" fontId="8" fillId="0" borderId="4" xfId="0" applyFont="1" applyBorder="1" applyAlignment="1" applyProtection="1">
      <alignment vertical="center" wrapText="1"/>
      <protection locked="0"/>
    </xf>
    <xf numFmtId="0" fontId="8" fillId="0" borderId="75" xfId="0" applyFont="1" applyBorder="1" applyAlignment="1">
      <alignment horizontal="center" vertical="center" wrapText="1"/>
    </xf>
    <xf numFmtId="0" fontId="8" fillId="0" borderId="122" xfId="0" applyFont="1" applyBorder="1" applyAlignment="1" applyProtection="1">
      <alignment vertical="center" shrinkToFit="1"/>
      <protection locked="0"/>
    </xf>
    <xf numFmtId="0" fontId="8" fillId="0" borderId="123" xfId="0" applyFont="1" applyBorder="1" applyAlignment="1" applyProtection="1">
      <alignment vertical="center" shrinkToFit="1"/>
      <protection locked="0"/>
    </xf>
    <xf numFmtId="0" fontId="8" fillId="0" borderId="124" xfId="0" applyFont="1" applyBorder="1" applyAlignment="1" applyProtection="1">
      <alignment vertical="center" shrinkToFit="1"/>
      <protection locked="0"/>
    </xf>
    <xf numFmtId="0" fontId="8" fillId="0" borderId="120" xfId="0" applyFont="1" applyBorder="1" applyAlignment="1" applyProtection="1">
      <alignment vertical="center" shrinkToFit="1"/>
      <protection locked="0"/>
    </xf>
    <xf numFmtId="0" fontId="8" fillId="0" borderId="119" xfId="0" applyFont="1" applyBorder="1" applyAlignment="1" applyProtection="1">
      <alignment vertical="center" shrinkToFit="1"/>
      <protection locked="0"/>
    </xf>
    <xf numFmtId="0" fontId="8" fillId="0" borderId="121" xfId="0" applyFont="1" applyBorder="1" applyAlignment="1" applyProtection="1">
      <alignment vertical="center" shrinkToFit="1"/>
      <protection locked="0"/>
    </xf>
    <xf numFmtId="0" fontId="37" fillId="0" borderId="153" xfId="0" applyFont="1" applyBorder="1" applyAlignment="1">
      <alignment horizontal="center" vertical="center" wrapText="1" shrinkToFit="1"/>
    </xf>
    <xf numFmtId="0" fontId="37" fillId="0" borderId="131" xfId="0" applyFont="1" applyBorder="1" applyAlignment="1">
      <alignment horizontal="center" vertical="center" wrapText="1" shrinkToFit="1"/>
    </xf>
    <xf numFmtId="0" fontId="37" fillId="0" borderId="132" xfId="0" applyFont="1" applyBorder="1" applyAlignment="1">
      <alignment horizontal="center" vertical="center" wrapText="1" shrinkToFit="1"/>
    </xf>
    <xf numFmtId="0" fontId="37" fillId="0" borderId="154" xfId="0" applyFont="1" applyBorder="1" applyAlignment="1">
      <alignment horizontal="center" vertical="center" wrapText="1" shrinkToFit="1"/>
    </xf>
    <xf numFmtId="0" fontId="37" fillId="0" borderId="152" xfId="0" applyFont="1" applyBorder="1" applyAlignment="1">
      <alignment horizontal="center" vertical="center" wrapText="1" shrinkToFit="1"/>
    </xf>
    <xf numFmtId="0" fontId="37" fillId="0" borderId="155" xfId="0" applyFont="1" applyBorder="1" applyAlignment="1">
      <alignment horizontal="center" vertical="center" wrapText="1" shrinkToFit="1"/>
    </xf>
    <xf numFmtId="0" fontId="43" fillId="2" borderId="0" xfId="0" applyFont="1" applyFill="1" applyAlignment="1">
      <alignment horizontal="center" vertical="center" wrapText="1"/>
    </xf>
    <xf numFmtId="0" fontId="43" fillId="2" borderId="98" xfId="0" applyFont="1" applyFill="1" applyBorder="1" applyAlignment="1">
      <alignment horizontal="center" vertical="center" wrapText="1"/>
    </xf>
    <xf numFmtId="0" fontId="29" fillId="0" borderId="81" xfId="0" applyFont="1" applyBorder="1" applyAlignment="1">
      <alignment horizontal="left" vertical="center"/>
    </xf>
    <xf numFmtId="0" fontId="29" fillId="0" borderId="13" xfId="0" applyFont="1" applyBorder="1" applyAlignment="1">
      <alignment horizontal="left" vertical="center"/>
    </xf>
    <xf numFmtId="0" fontId="11" fillId="0" borderId="21" xfId="0" applyFont="1" applyBorder="1" applyAlignment="1">
      <alignment horizontal="left" vertical="center" wrapText="1"/>
    </xf>
    <xf numFmtId="0" fontId="11" fillId="0" borderId="13" xfId="0" applyFont="1" applyBorder="1" applyAlignment="1">
      <alignment horizontal="left" vertical="center"/>
    </xf>
    <xf numFmtId="0" fontId="11" fillId="0" borderId="15" xfId="0" applyFont="1" applyBorder="1" applyAlignment="1">
      <alignment horizontal="left" vertical="center"/>
    </xf>
    <xf numFmtId="0" fontId="29" fillId="0" borderId="21" xfId="0" applyFont="1" applyBorder="1" applyAlignment="1">
      <alignment horizontal="left" vertical="center" wrapText="1"/>
    </xf>
    <xf numFmtId="0" fontId="29" fillId="0" borderId="80" xfId="0" applyFont="1" applyBorder="1" applyAlignment="1">
      <alignment horizontal="left" vertical="center"/>
    </xf>
    <xf numFmtId="0" fontId="29" fillId="0" borderId="13" xfId="0" applyFont="1" applyBorder="1" applyAlignment="1">
      <alignment horizontal="left" vertical="center" wrapText="1"/>
    </xf>
    <xf numFmtId="0" fontId="11" fillId="0" borderId="21" xfId="0" applyFont="1" applyBorder="1" applyAlignment="1">
      <alignment vertical="center" wrapText="1"/>
    </xf>
    <xf numFmtId="0" fontId="11" fillId="0" borderId="13" xfId="0" applyFont="1" applyBorder="1" applyAlignment="1">
      <alignment vertical="center" wrapText="1"/>
    </xf>
    <xf numFmtId="0" fontId="11" fillId="0" borderId="15" xfId="0" applyFont="1" applyBorder="1" applyAlignment="1">
      <alignment vertical="center" wrapText="1"/>
    </xf>
    <xf numFmtId="0" fontId="11" fillId="0" borderId="13" xfId="0" applyFont="1" applyBorder="1" applyAlignment="1">
      <alignment horizontal="left" vertical="center" wrapText="1"/>
    </xf>
    <xf numFmtId="0" fontId="28" fillId="0" borderId="21" xfId="0" applyFont="1" applyBorder="1" applyAlignment="1">
      <alignment vertical="center" wrapText="1"/>
    </xf>
    <xf numFmtId="0" fontId="28" fillId="0" borderId="13" xfId="0" applyFont="1" applyBorder="1" applyAlignment="1">
      <alignment vertical="center" wrapText="1"/>
    </xf>
    <xf numFmtId="0" fontId="28" fillId="0" borderId="15" xfId="0" applyFont="1" applyBorder="1" applyAlignment="1">
      <alignment vertical="center" wrapText="1"/>
    </xf>
    <xf numFmtId="0" fontId="12" fillId="0" borderId="60" xfId="0" applyFont="1" applyBorder="1" applyAlignment="1">
      <alignment horizontal="center" vertical="center"/>
    </xf>
    <xf numFmtId="0" fontId="12" fillId="0" borderId="129" xfId="0" applyFont="1" applyBorder="1" applyAlignment="1">
      <alignment horizontal="center" vertical="center"/>
    </xf>
    <xf numFmtId="0" fontId="12" fillId="0" borderId="18" xfId="0" applyFont="1" applyBorder="1" applyAlignment="1">
      <alignment horizontal="center" vertical="center"/>
    </xf>
    <xf numFmtId="0" fontId="12" fillId="0" borderId="0" xfId="0" applyFont="1" applyAlignment="1">
      <alignment horizontal="center" vertical="center"/>
    </xf>
    <xf numFmtId="0" fontId="14" fillId="0" borderId="60" xfId="0" applyFont="1" applyBorder="1" applyAlignment="1">
      <alignment horizontal="center" vertical="center"/>
    </xf>
    <xf numFmtId="0" fontId="14" fillId="0" borderId="129" xfId="0" applyFont="1" applyBorder="1" applyAlignment="1">
      <alignment horizontal="center" vertical="center"/>
    </xf>
    <xf numFmtId="0" fontId="36" fillId="0" borderId="159" xfId="0" applyFont="1" applyBorder="1" applyAlignment="1">
      <alignment horizontal="center" vertical="center"/>
    </xf>
    <xf numFmtId="0" fontId="36" fillId="0" borderId="160" xfId="0" applyFont="1" applyBorder="1" applyAlignment="1">
      <alignment horizontal="center" vertical="center"/>
    </xf>
    <xf numFmtId="0" fontId="36" fillId="0" borderId="161" xfId="0" applyFont="1" applyBorder="1" applyAlignment="1">
      <alignment horizontal="center" vertical="center"/>
    </xf>
    <xf numFmtId="0" fontId="12" fillId="0" borderId="138" xfId="0" applyFont="1" applyBorder="1" applyAlignment="1">
      <alignment horizontal="center" vertical="center"/>
    </xf>
    <xf numFmtId="0" fontId="12" fillId="0" borderId="128" xfId="0" applyFont="1" applyBorder="1" applyAlignment="1">
      <alignment horizontal="center" vertical="center"/>
    </xf>
    <xf numFmtId="0" fontId="28" fillId="0" borderId="0" xfId="0" applyFont="1" applyAlignment="1">
      <alignment horizontal="center" vertical="center"/>
    </xf>
    <xf numFmtId="0" fontId="41" fillId="0" borderId="0" xfId="0" applyFont="1" applyAlignment="1">
      <alignment horizontal="center" vertical="center"/>
    </xf>
    <xf numFmtId="0" fontId="45" fillId="0" borderId="13" xfId="0" applyFont="1" applyBorder="1" applyAlignment="1">
      <alignment vertical="center" wrapText="1" readingOrder="1"/>
    </xf>
    <xf numFmtId="0" fontId="45" fillId="0" borderId="0" xfId="0" applyFont="1" applyAlignment="1">
      <alignment vertical="center" wrapText="1" readingOrder="1"/>
    </xf>
    <xf numFmtId="0" fontId="45" fillId="0" borderId="14" xfId="0" applyFont="1" applyBorder="1" applyAlignment="1">
      <alignment vertical="center" wrapText="1" readingOrder="1"/>
    </xf>
    <xf numFmtId="0" fontId="45" fillId="0" borderId="15" xfId="0" applyFont="1" applyBorder="1" applyAlignment="1">
      <alignment vertical="center" wrapText="1" readingOrder="1"/>
    </xf>
    <xf numFmtId="0" fontId="45" fillId="0" borderId="16" xfId="0" applyFont="1" applyBorder="1" applyAlignment="1">
      <alignment vertical="center" wrapText="1" readingOrder="1"/>
    </xf>
    <xf numFmtId="0" fontId="45" fillId="0" borderId="17" xfId="0" applyFont="1" applyBorder="1" applyAlignment="1">
      <alignment vertical="center" wrapText="1" readingOrder="1"/>
    </xf>
    <xf numFmtId="0" fontId="17" fillId="0" borderId="151" xfId="0" applyFont="1" applyBorder="1" applyAlignment="1">
      <alignment horizontal="center" vertical="center" readingOrder="1"/>
    </xf>
    <xf numFmtId="0" fontId="17" fillId="0" borderId="109" xfId="0" applyFont="1" applyBorder="1" applyAlignment="1">
      <alignment horizontal="center" vertical="center" readingOrder="1"/>
    </xf>
    <xf numFmtId="0" fontId="17" fillId="0" borderId="110" xfId="0" applyFont="1" applyBorder="1" applyAlignment="1">
      <alignment horizontal="center" vertical="center" readingOrder="1"/>
    </xf>
  </cellXfs>
  <cellStyles count="2">
    <cellStyle name="ハイパーリンク" xfId="1" builtinId="8"/>
    <cellStyle name="標準" xfId="0" builtinId="0"/>
  </cellStyles>
  <dxfs count="171">
    <dxf>
      <font>
        <color rgb="FFFF0000"/>
      </font>
    </dxf>
    <dxf>
      <fill>
        <patternFill>
          <bgColor theme="7" tint="0.59996337778862885"/>
        </patternFill>
      </fill>
    </dxf>
    <dxf>
      <font>
        <color rgb="FFFF0000"/>
      </font>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rgb="FFFF0000"/>
      </font>
    </dxf>
    <dxf>
      <fill>
        <patternFill>
          <bgColor rgb="FFFFFF66"/>
        </patternFill>
      </fill>
    </dxf>
    <dxf>
      <font>
        <color theme="0"/>
      </font>
    </dxf>
    <dxf>
      <fill>
        <patternFill>
          <bgColor rgb="FFFFFF66"/>
        </patternFill>
      </fill>
    </dxf>
    <dxf>
      <font>
        <color theme="0"/>
      </font>
    </dxf>
    <dxf>
      <fill>
        <patternFill>
          <bgColor rgb="FFFFFF66"/>
        </patternFill>
      </fill>
    </dxf>
    <dxf>
      <fill>
        <patternFill>
          <bgColor rgb="FFFFFF66"/>
        </patternFill>
      </fill>
    </dxf>
    <dxf>
      <fill>
        <patternFill>
          <bgColor rgb="FFFFFF66"/>
        </patternFill>
      </fill>
    </dxf>
    <dxf>
      <fill>
        <patternFill>
          <bgColor rgb="FFFFFF66"/>
        </patternFill>
      </fill>
    </dxf>
    <dxf>
      <font>
        <color theme="0"/>
      </font>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ill>
        <patternFill>
          <bgColor rgb="FFFFFF66"/>
        </patternFill>
      </fill>
    </dxf>
    <dxf>
      <fill>
        <patternFill>
          <bgColor rgb="FFFFFF66"/>
        </patternFill>
      </fill>
    </dxf>
    <dxf>
      <fill>
        <patternFill>
          <bgColor rgb="FFFFFF66"/>
        </patternFill>
      </fill>
    </dxf>
    <dxf>
      <fill>
        <patternFill>
          <bgColor theme="7" tint="0.59996337778862885"/>
        </patternFill>
      </fill>
    </dxf>
    <dxf>
      <fill>
        <patternFill>
          <bgColor rgb="FFFFFF66"/>
        </patternFill>
      </fill>
    </dxf>
    <dxf>
      <fill>
        <patternFill>
          <bgColor rgb="FFFFFF66"/>
        </patternFill>
      </fill>
    </dxf>
    <dxf>
      <font>
        <color rgb="FFFF0000"/>
      </font>
    </dxf>
    <dxf>
      <fill>
        <patternFill>
          <bgColor theme="7" tint="0.59996337778862885"/>
        </patternFill>
      </fill>
    </dxf>
    <dxf>
      <font>
        <color rgb="FFFF0000"/>
      </font>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rgb="FFFF0000"/>
      </font>
    </dxf>
    <dxf>
      <fill>
        <patternFill>
          <bgColor rgb="FFFFFF66"/>
        </patternFill>
      </fill>
    </dxf>
    <dxf>
      <font>
        <color theme="0"/>
      </font>
    </dxf>
    <dxf>
      <fill>
        <patternFill>
          <bgColor rgb="FFFFFF66"/>
        </patternFill>
      </fill>
    </dxf>
    <dxf>
      <font>
        <color theme="0"/>
      </font>
    </dxf>
    <dxf>
      <fill>
        <patternFill>
          <bgColor rgb="FFFFFF66"/>
        </patternFill>
      </fill>
    </dxf>
    <dxf>
      <fill>
        <patternFill>
          <bgColor rgb="FFFFFF66"/>
        </patternFill>
      </fill>
    </dxf>
    <dxf>
      <fill>
        <patternFill>
          <bgColor rgb="FFFFFF66"/>
        </patternFill>
      </fill>
    </dxf>
    <dxf>
      <fill>
        <patternFill>
          <bgColor rgb="FFFFFF66"/>
        </patternFill>
      </fill>
    </dxf>
    <dxf>
      <font>
        <color theme="0"/>
      </font>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ill>
        <patternFill>
          <bgColor rgb="FFFFFF66"/>
        </patternFill>
      </fill>
    </dxf>
    <dxf>
      <fill>
        <patternFill>
          <bgColor rgb="FFFFFF66"/>
        </patternFill>
      </fill>
    </dxf>
    <dxf>
      <fill>
        <patternFill>
          <bgColor rgb="FFFFFF66"/>
        </patternFill>
      </fill>
    </dxf>
    <dxf>
      <fill>
        <patternFill>
          <bgColor theme="7" tint="0.59996337778862885"/>
        </patternFill>
      </fill>
    </dxf>
    <dxf>
      <fill>
        <patternFill>
          <bgColor rgb="FFFFFF66"/>
        </patternFill>
      </fill>
    </dxf>
    <dxf>
      <fill>
        <patternFill>
          <bgColor rgb="FFFFFF66"/>
        </patternFill>
      </fill>
    </dxf>
  </dxfs>
  <tableStyles count="0" defaultTableStyle="TableStyleMedium2" defaultPivotStyle="PivotStyleLight16"/>
  <colors>
    <mruColors>
      <color rgb="FFFFFF66"/>
      <color rgb="FFFFFF99"/>
      <color rgb="FF97120B"/>
      <color rgb="FFEDEDED"/>
      <color rgb="FFFFE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AA$38" lockText="1" noThreeD="1"/>
</file>

<file path=xl/ctrlProps/ctrlProp10.xml><?xml version="1.0" encoding="utf-8"?>
<formControlPr xmlns="http://schemas.microsoft.com/office/spreadsheetml/2009/9/main" objectType="CheckBox" fmlaLink="$AB$69" lockText="1" noThreeD="1"/>
</file>

<file path=xl/ctrlProps/ctrlProp100.xml><?xml version="1.0" encoding="utf-8"?>
<formControlPr xmlns="http://schemas.microsoft.com/office/spreadsheetml/2009/9/main" objectType="CheckBox" fmlaLink="$AA$132" lockText="1" noThreeD="1"/>
</file>

<file path=xl/ctrlProps/ctrlProp101.xml><?xml version="1.0" encoding="utf-8"?>
<formControlPr xmlns="http://schemas.microsoft.com/office/spreadsheetml/2009/9/main" objectType="CheckBox" fmlaLink="$AB$132" lockText="1" noThreeD="1"/>
</file>

<file path=xl/ctrlProps/ctrlProp102.xml><?xml version="1.0" encoding="utf-8"?>
<formControlPr xmlns="http://schemas.microsoft.com/office/spreadsheetml/2009/9/main" objectType="CheckBox" fmlaLink="$AC$132" lockText="1" noThreeD="1"/>
</file>

<file path=xl/ctrlProps/ctrlProp103.xml><?xml version="1.0" encoding="utf-8"?>
<formControlPr xmlns="http://schemas.microsoft.com/office/spreadsheetml/2009/9/main" objectType="CheckBox" fmlaLink="$AA$140" lockText="1" noThreeD="1"/>
</file>

<file path=xl/ctrlProps/ctrlProp104.xml><?xml version="1.0" encoding="utf-8"?>
<formControlPr xmlns="http://schemas.microsoft.com/office/spreadsheetml/2009/9/main" objectType="CheckBox" fmlaLink="$AB$140" lockText="1" noThreeD="1"/>
</file>

<file path=xl/ctrlProps/ctrlProp105.xml><?xml version="1.0" encoding="utf-8"?>
<formControlPr xmlns="http://schemas.microsoft.com/office/spreadsheetml/2009/9/main" objectType="CheckBox" fmlaLink="$AA$141" lockText="1" noThreeD="1"/>
</file>

<file path=xl/ctrlProps/ctrlProp106.xml><?xml version="1.0" encoding="utf-8"?>
<formControlPr xmlns="http://schemas.microsoft.com/office/spreadsheetml/2009/9/main" objectType="CheckBox" fmlaLink="$AB$141" lockText="1" noThreeD="1"/>
</file>

<file path=xl/ctrlProps/ctrlProp107.xml><?xml version="1.0" encoding="utf-8"?>
<formControlPr xmlns="http://schemas.microsoft.com/office/spreadsheetml/2009/9/main" objectType="CheckBox" fmlaLink="$AC$141" lockText="1" noThreeD="1"/>
</file>

<file path=xl/ctrlProps/ctrlProp11.xml><?xml version="1.0" encoding="utf-8"?>
<formControlPr xmlns="http://schemas.microsoft.com/office/spreadsheetml/2009/9/main" objectType="CheckBox" fmlaLink="$AC$69" lockText="1" noThreeD="1"/>
</file>

<file path=xl/ctrlProps/ctrlProp12.xml><?xml version="1.0" encoding="utf-8"?>
<formControlPr xmlns="http://schemas.microsoft.com/office/spreadsheetml/2009/9/main" objectType="CheckBox" fmlaLink="$AA$77" lockText="1" noThreeD="1"/>
</file>

<file path=xl/ctrlProps/ctrlProp13.xml><?xml version="1.0" encoding="utf-8"?>
<formControlPr xmlns="http://schemas.microsoft.com/office/spreadsheetml/2009/9/main" objectType="CheckBox" fmlaLink="$AB$77" lockText="1" noThreeD="1"/>
</file>

<file path=xl/ctrlProps/ctrlProp14.xml><?xml version="1.0" encoding="utf-8"?>
<formControlPr xmlns="http://schemas.microsoft.com/office/spreadsheetml/2009/9/main" objectType="CheckBox" fmlaLink="$AA$78" lockText="1" noThreeD="1"/>
</file>

<file path=xl/ctrlProps/ctrlProp15.xml><?xml version="1.0" encoding="utf-8"?>
<formControlPr xmlns="http://schemas.microsoft.com/office/spreadsheetml/2009/9/main" objectType="CheckBox" fmlaLink="$AB$78" lockText="1" noThreeD="1"/>
</file>

<file path=xl/ctrlProps/ctrlProp16.xml><?xml version="1.0" encoding="utf-8"?>
<formControlPr xmlns="http://schemas.microsoft.com/office/spreadsheetml/2009/9/main" objectType="CheckBox" fmlaLink="$AC$78"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AC$38" lockText="1" noThreeD="1"/>
</file>

<file path=xl/ctrlProps/ctrlProp19.xml><?xml version="1.0" encoding="utf-8"?>
<formControlPr xmlns="http://schemas.microsoft.com/office/spreadsheetml/2009/9/main" objectType="CheckBox" fmlaLink="$AB$38" lockText="1" noThreeD="1"/>
</file>

<file path=xl/ctrlProps/ctrlProp2.xml><?xml version="1.0" encoding="utf-8"?>
<formControlPr xmlns="http://schemas.microsoft.com/office/spreadsheetml/2009/9/main" objectType="CheckBox" fmlaLink="$AA$59"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AA$22" lockText="1" noThreeD="1"/>
</file>

<file path=xl/ctrlProps/ctrlProp22.xml><?xml version="1.0" encoding="utf-8"?>
<formControlPr xmlns="http://schemas.microsoft.com/office/spreadsheetml/2009/9/main" objectType="CheckBox" fmlaLink="$AB$22" lockText="1" noThreeD="1"/>
</file>

<file path=xl/ctrlProps/ctrlProp23.xml><?xml version="1.0" encoding="utf-8"?>
<formControlPr xmlns="http://schemas.microsoft.com/office/spreadsheetml/2009/9/main" objectType="CheckBox" fmlaLink="$AC$22" lockText="1" noThreeD="1"/>
</file>

<file path=xl/ctrlProps/ctrlProp24.xml><?xml version="1.0" encoding="utf-8"?>
<formControlPr xmlns="http://schemas.microsoft.com/office/spreadsheetml/2009/9/main" objectType="CheckBox" fmlaLink="$AD$22" lockText="1" noThreeD="1"/>
</file>

<file path=xl/ctrlProps/ctrlProp25.xml><?xml version="1.0" encoding="utf-8"?>
<formControlPr xmlns="http://schemas.microsoft.com/office/spreadsheetml/2009/9/main" objectType="CheckBox" fmlaLink="$AA$28" lockText="1" noThreeD="1"/>
</file>

<file path=xl/ctrlProps/ctrlProp26.xml><?xml version="1.0" encoding="utf-8"?>
<formControlPr xmlns="http://schemas.microsoft.com/office/spreadsheetml/2009/9/main" objectType="CheckBox" fmlaLink="$AB$28" lockText="1" noThreeD="1"/>
</file>

<file path=xl/ctrlProps/ctrlProp27.xml><?xml version="1.0" encoding="utf-8"?>
<formControlPr xmlns="http://schemas.microsoft.com/office/spreadsheetml/2009/9/main" objectType="CheckBox" fmlaLink="$AA$32" lockText="1" noThreeD="1"/>
</file>

<file path=xl/ctrlProps/ctrlProp28.xml><?xml version="1.0" encoding="utf-8"?>
<formControlPr xmlns="http://schemas.microsoft.com/office/spreadsheetml/2009/9/main" objectType="CheckBox" fmlaLink="$AB$32" lockText="1" noThreeD="1"/>
</file>

<file path=xl/ctrlProps/ctrlProp29.xml><?xml version="1.0" encoding="utf-8"?>
<formControlPr xmlns="http://schemas.microsoft.com/office/spreadsheetml/2009/9/main" objectType="CheckBox" fmlaLink="$AC$32" lockText="1" noThreeD="1"/>
</file>

<file path=xl/ctrlProps/ctrlProp3.xml><?xml version="1.0" encoding="utf-8"?>
<formControlPr xmlns="http://schemas.microsoft.com/office/spreadsheetml/2009/9/main" objectType="CheckBox" fmlaLink="$AB$59"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AA$43" lockText="1" noThreeD="1"/>
</file>

<file path=xl/ctrlProps/ctrlProp32.xml><?xml version="1.0" encoding="utf-8"?>
<formControlPr xmlns="http://schemas.microsoft.com/office/spreadsheetml/2009/9/main" objectType="CheckBox" fmlaLink="$AA$86" lockText="1" noThreeD="1"/>
</file>

<file path=xl/ctrlProps/ctrlProp33.xml><?xml version="1.0" encoding="utf-8"?>
<formControlPr xmlns="http://schemas.microsoft.com/office/spreadsheetml/2009/9/main" objectType="CheckBox" fmlaLink="$AB$86" lockText="1" noThreeD="1"/>
</file>

<file path=xl/ctrlProps/ctrlProp34.xml><?xml version="1.0" encoding="utf-8"?>
<formControlPr xmlns="http://schemas.microsoft.com/office/spreadsheetml/2009/9/main" objectType="CheckBox" fmlaLink="$AA$87" lockText="1" noThreeD="1"/>
</file>

<file path=xl/ctrlProps/ctrlProp35.xml><?xml version="1.0" encoding="utf-8"?>
<formControlPr xmlns="http://schemas.microsoft.com/office/spreadsheetml/2009/9/main" objectType="CheckBox" fmlaLink="$AB$87" lockText="1" noThreeD="1"/>
</file>

<file path=xl/ctrlProps/ctrlProp36.xml><?xml version="1.0" encoding="utf-8"?>
<formControlPr xmlns="http://schemas.microsoft.com/office/spreadsheetml/2009/9/main" objectType="CheckBox" fmlaLink="$AC$87" lockText="1" noThreeD="1"/>
</file>

<file path=xl/ctrlProps/ctrlProp37.xml><?xml version="1.0" encoding="utf-8"?>
<formControlPr xmlns="http://schemas.microsoft.com/office/spreadsheetml/2009/9/main" objectType="CheckBox" fmlaLink="$AA$95" lockText="1" noThreeD="1"/>
</file>

<file path=xl/ctrlProps/ctrlProp38.xml><?xml version="1.0" encoding="utf-8"?>
<formControlPr xmlns="http://schemas.microsoft.com/office/spreadsheetml/2009/9/main" objectType="CheckBox" fmlaLink="$AB$95" lockText="1" noThreeD="1"/>
</file>

<file path=xl/ctrlProps/ctrlProp39.xml><?xml version="1.0" encoding="utf-8"?>
<formControlPr xmlns="http://schemas.microsoft.com/office/spreadsheetml/2009/9/main" objectType="CheckBox" fmlaLink="$AA$96" lockText="1" noThreeD="1"/>
</file>

<file path=xl/ctrlProps/ctrlProp4.xml><?xml version="1.0" encoding="utf-8"?>
<formControlPr xmlns="http://schemas.microsoft.com/office/spreadsheetml/2009/9/main" objectType="CheckBox" fmlaLink="$AA$60" lockText="1" noThreeD="1"/>
</file>

<file path=xl/ctrlProps/ctrlProp40.xml><?xml version="1.0" encoding="utf-8"?>
<formControlPr xmlns="http://schemas.microsoft.com/office/spreadsheetml/2009/9/main" objectType="CheckBox" fmlaLink="$AB$96" lockText="1" noThreeD="1"/>
</file>

<file path=xl/ctrlProps/ctrlProp41.xml><?xml version="1.0" encoding="utf-8"?>
<formControlPr xmlns="http://schemas.microsoft.com/office/spreadsheetml/2009/9/main" objectType="CheckBox" fmlaLink="$AC$96" lockText="1" noThreeD="1"/>
</file>

<file path=xl/ctrlProps/ctrlProp42.xml><?xml version="1.0" encoding="utf-8"?>
<formControlPr xmlns="http://schemas.microsoft.com/office/spreadsheetml/2009/9/main" objectType="CheckBox" fmlaLink="$AA$38" lockText="1" noThreeD="1"/>
</file>

<file path=xl/ctrlProps/ctrlProp43.xml><?xml version="1.0" encoding="utf-8"?>
<formControlPr xmlns="http://schemas.microsoft.com/office/spreadsheetml/2009/9/main" objectType="CheckBox" fmlaLink="$AA$59" lockText="1" noThreeD="1"/>
</file>

<file path=xl/ctrlProps/ctrlProp44.xml><?xml version="1.0" encoding="utf-8"?>
<formControlPr xmlns="http://schemas.microsoft.com/office/spreadsheetml/2009/9/main" objectType="CheckBox" fmlaLink="$AB$59" lockText="1" noThreeD="1"/>
</file>

<file path=xl/ctrlProps/ctrlProp45.xml><?xml version="1.0" encoding="utf-8"?>
<formControlPr xmlns="http://schemas.microsoft.com/office/spreadsheetml/2009/9/main" objectType="CheckBox" fmlaLink="$AA$60" lockText="1" noThreeD="1"/>
</file>

<file path=xl/ctrlProps/ctrlProp46.xml><?xml version="1.0" encoding="utf-8"?>
<formControlPr xmlns="http://schemas.microsoft.com/office/spreadsheetml/2009/9/main" objectType="CheckBox" fmlaLink="$AB$60" lockText="1" noThreeD="1"/>
</file>

<file path=xl/ctrlProps/ctrlProp47.xml><?xml version="1.0" encoding="utf-8"?>
<formControlPr xmlns="http://schemas.microsoft.com/office/spreadsheetml/2009/9/main" objectType="CheckBox" fmlaLink="$AC$60" lockText="1" noThreeD="1"/>
</file>

<file path=xl/ctrlProps/ctrlProp48.xml><?xml version="1.0" encoding="utf-8"?>
<formControlPr xmlns="http://schemas.microsoft.com/office/spreadsheetml/2009/9/main" objectType="CheckBox" fmlaLink="$AA$68" lockText="1" noThreeD="1"/>
</file>

<file path=xl/ctrlProps/ctrlProp49.xml><?xml version="1.0" encoding="utf-8"?>
<formControlPr xmlns="http://schemas.microsoft.com/office/spreadsheetml/2009/9/main" objectType="CheckBox" fmlaLink="$AB$68" lockText="1" noThreeD="1"/>
</file>

<file path=xl/ctrlProps/ctrlProp5.xml><?xml version="1.0" encoding="utf-8"?>
<formControlPr xmlns="http://schemas.microsoft.com/office/spreadsheetml/2009/9/main" objectType="CheckBox" fmlaLink="$AB$60" lockText="1" noThreeD="1"/>
</file>

<file path=xl/ctrlProps/ctrlProp50.xml><?xml version="1.0" encoding="utf-8"?>
<formControlPr xmlns="http://schemas.microsoft.com/office/spreadsheetml/2009/9/main" objectType="CheckBox" fmlaLink="$AA$69" lockText="1" noThreeD="1"/>
</file>

<file path=xl/ctrlProps/ctrlProp51.xml><?xml version="1.0" encoding="utf-8"?>
<formControlPr xmlns="http://schemas.microsoft.com/office/spreadsheetml/2009/9/main" objectType="CheckBox" fmlaLink="$AB$69" lockText="1" noThreeD="1"/>
</file>

<file path=xl/ctrlProps/ctrlProp52.xml><?xml version="1.0" encoding="utf-8"?>
<formControlPr xmlns="http://schemas.microsoft.com/office/spreadsheetml/2009/9/main" objectType="CheckBox" fmlaLink="$AC$69" lockText="1" noThreeD="1"/>
</file>

<file path=xl/ctrlProps/ctrlProp53.xml><?xml version="1.0" encoding="utf-8"?>
<formControlPr xmlns="http://schemas.microsoft.com/office/spreadsheetml/2009/9/main" objectType="CheckBox" fmlaLink="$AA$77" lockText="1" noThreeD="1"/>
</file>

<file path=xl/ctrlProps/ctrlProp54.xml><?xml version="1.0" encoding="utf-8"?>
<formControlPr xmlns="http://schemas.microsoft.com/office/spreadsheetml/2009/9/main" objectType="CheckBox" fmlaLink="$AB$77" lockText="1" noThreeD="1"/>
</file>

<file path=xl/ctrlProps/ctrlProp55.xml><?xml version="1.0" encoding="utf-8"?>
<formControlPr xmlns="http://schemas.microsoft.com/office/spreadsheetml/2009/9/main" objectType="CheckBox" fmlaLink="$AA$78" lockText="1" noThreeD="1"/>
</file>

<file path=xl/ctrlProps/ctrlProp56.xml><?xml version="1.0" encoding="utf-8"?>
<formControlPr xmlns="http://schemas.microsoft.com/office/spreadsheetml/2009/9/main" objectType="CheckBox" fmlaLink="$AB$78" lockText="1" noThreeD="1"/>
</file>

<file path=xl/ctrlProps/ctrlProp57.xml><?xml version="1.0" encoding="utf-8"?>
<formControlPr xmlns="http://schemas.microsoft.com/office/spreadsheetml/2009/9/main" objectType="CheckBox" fmlaLink="$AC$78"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fmlaLink="$AC$38" lockText="1" noThreeD="1"/>
</file>

<file path=xl/ctrlProps/ctrlProp6.xml><?xml version="1.0" encoding="utf-8"?>
<formControlPr xmlns="http://schemas.microsoft.com/office/spreadsheetml/2009/9/main" objectType="CheckBox" fmlaLink="$AC$60" lockText="1" noThreeD="1"/>
</file>

<file path=xl/ctrlProps/ctrlProp60.xml><?xml version="1.0" encoding="utf-8"?>
<formControlPr xmlns="http://schemas.microsoft.com/office/spreadsheetml/2009/9/main" objectType="CheckBox" fmlaLink="$AB$38"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fmlaLink="$AA$22" lockText="1" noThreeD="1"/>
</file>

<file path=xl/ctrlProps/ctrlProp63.xml><?xml version="1.0" encoding="utf-8"?>
<formControlPr xmlns="http://schemas.microsoft.com/office/spreadsheetml/2009/9/main" objectType="CheckBox" fmlaLink="$AB$22" lockText="1" noThreeD="1"/>
</file>

<file path=xl/ctrlProps/ctrlProp64.xml><?xml version="1.0" encoding="utf-8"?>
<formControlPr xmlns="http://schemas.microsoft.com/office/spreadsheetml/2009/9/main" objectType="CheckBox" fmlaLink="$AC$22" lockText="1" noThreeD="1"/>
</file>

<file path=xl/ctrlProps/ctrlProp65.xml><?xml version="1.0" encoding="utf-8"?>
<formControlPr xmlns="http://schemas.microsoft.com/office/spreadsheetml/2009/9/main" objectType="CheckBox" fmlaLink="$AD$22" lockText="1" noThreeD="1"/>
</file>

<file path=xl/ctrlProps/ctrlProp66.xml><?xml version="1.0" encoding="utf-8"?>
<formControlPr xmlns="http://schemas.microsoft.com/office/spreadsheetml/2009/9/main" objectType="CheckBox" fmlaLink="$AA$28" lockText="1" noThreeD="1"/>
</file>

<file path=xl/ctrlProps/ctrlProp67.xml><?xml version="1.0" encoding="utf-8"?>
<formControlPr xmlns="http://schemas.microsoft.com/office/spreadsheetml/2009/9/main" objectType="CheckBox" fmlaLink="$AB$28" lockText="1" noThreeD="1"/>
</file>

<file path=xl/ctrlProps/ctrlProp68.xml><?xml version="1.0" encoding="utf-8"?>
<formControlPr xmlns="http://schemas.microsoft.com/office/spreadsheetml/2009/9/main" objectType="CheckBox" fmlaLink="$AA$32" lockText="1" noThreeD="1"/>
</file>

<file path=xl/ctrlProps/ctrlProp69.xml><?xml version="1.0" encoding="utf-8"?>
<formControlPr xmlns="http://schemas.microsoft.com/office/spreadsheetml/2009/9/main" objectType="CheckBox" fmlaLink="$AB$32" lockText="1" noThreeD="1"/>
</file>

<file path=xl/ctrlProps/ctrlProp7.xml><?xml version="1.0" encoding="utf-8"?>
<formControlPr xmlns="http://schemas.microsoft.com/office/spreadsheetml/2009/9/main" objectType="CheckBox" fmlaLink="$AA$68" lockText="1" noThreeD="1"/>
</file>

<file path=xl/ctrlProps/ctrlProp70.xml><?xml version="1.0" encoding="utf-8"?>
<formControlPr xmlns="http://schemas.microsoft.com/office/spreadsheetml/2009/9/main" objectType="CheckBox" fmlaLink="$AC$32"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fmlaLink="$AA$43" lockText="1" noThreeD="1"/>
</file>

<file path=xl/ctrlProps/ctrlProp73.xml><?xml version="1.0" encoding="utf-8"?>
<formControlPr xmlns="http://schemas.microsoft.com/office/spreadsheetml/2009/9/main" objectType="CheckBox" fmlaLink="$AA$86" lockText="1" noThreeD="1"/>
</file>

<file path=xl/ctrlProps/ctrlProp74.xml><?xml version="1.0" encoding="utf-8"?>
<formControlPr xmlns="http://schemas.microsoft.com/office/spreadsheetml/2009/9/main" objectType="CheckBox" fmlaLink="$AB$86" lockText="1" noThreeD="1"/>
</file>

<file path=xl/ctrlProps/ctrlProp75.xml><?xml version="1.0" encoding="utf-8"?>
<formControlPr xmlns="http://schemas.microsoft.com/office/spreadsheetml/2009/9/main" objectType="CheckBox" fmlaLink="$AA$87" lockText="1" noThreeD="1"/>
</file>

<file path=xl/ctrlProps/ctrlProp76.xml><?xml version="1.0" encoding="utf-8"?>
<formControlPr xmlns="http://schemas.microsoft.com/office/spreadsheetml/2009/9/main" objectType="CheckBox" fmlaLink="$AB$87" lockText="1" noThreeD="1"/>
</file>

<file path=xl/ctrlProps/ctrlProp77.xml><?xml version="1.0" encoding="utf-8"?>
<formControlPr xmlns="http://schemas.microsoft.com/office/spreadsheetml/2009/9/main" objectType="CheckBox" fmlaLink="$AC$87" lockText="1" noThreeD="1"/>
</file>

<file path=xl/ctrlProps/ctrlProp78.xml><?xml version="1.0" encoding="utf-8"?>
<formControlPr xmlns="http://schemas.microsoft.com/office/spreadsheetml/2009/9/main" objectType="CheckBox" fmlaLink="$AA$95" lockText="1" noThreeD="1"/>
</file>

<file path=xl/ctrlProps/ctrlProp79.xml><?xml version="1.0" encoding="utf-8"?>
<formControlPr xmlns="http://schemas.microsoft.com/office/spreadsheetml/2009/9/main" objectType="CheckBox" fmlaLink="$AB$95" lockText="1" noThreeD="1"/>
</file>

<file path=xl/ctrlProps/ctrlProp8.xml><?xml version="1.0" encoding="utf-8"?>
<formControlPr xmlns="http://schemas.microsoft.com/office/spreadsheetml/2009/9/main" objectType="CheckBox" fmlaLink="$AB$68" lockText="1" noThreeD="1"/>
</file>

<file path=xl/ctrlProps/ctrlProp80.xml><?xml version="1.0" encoding="utf-8"?>
<formControlPr xmlns="http://schemas.microsoft.com/office/spreadsheetml/2009/9/main" objectType="CheckBox" fmlaLink="$AA$96" lockText="1" noThreeD="1"/>
</file>

<file path=xl/ctrlProps/ctrlProp81.xml><?xml version="1.0" encoding="utf-8"?>
<formControlPr xmlns="http://schemas.microsoft.com/office/spreadsheetml/2009/9/main" objectType="CheckBox" fmlaLink="$AB$96" lockText="1" noThreeD="1"/>
</file>

<file path=xl/ctrlProps/ctrlProp82.xml><?xml version="1.0" encoding="utf-8"?>
<formControlPr xmlns="http://schemas.microsoft.com/office/spreadsheetml/2009/9/main" objectType="CheckBox" fmlaLink="$AC$96" lockText="1" noThreeD="1"/>
</file>

<file path=xl/ctrlProps/ctrlProp83.xml><?xml version="1.0" encoding="utf-8"?>
<formControlPr xmlns="http://schemas.microsoft.com/office/spreadsheetml/2009/9/main" objectType="CheckBox" fmlaLink="$AA$104" lockText="1" noThreeD="1"/>
</file>

<file path=xl/ctrlProps/ctrlProp84.xml><?xml version="1.0" encoding="utf-8"?>
<formControlPr xmlns="http://schemas.microsoft.com/office/spreadsheetml/2009/9/main" objectType="CheckBox" fmlaLink="$AB$104" lockText="1" noThreeD="1"/>
</file>

<file path=xl/ctrlProps/ctrlProp85.xml><?xml version="1.0" encoding="utf-8"?>
<formControlPr xmlns="http://schemas.microsoft.com/office/spreadsheetml/2009/9/main" objectType="CheckBox" fmlaLink="$AA$105" lockText="1" noThreeD="1"/>
</file>

<file path=xl/ctrlProps/ctrlProp86.xml><?xml version="1.0" encoding="utf-8"?>
<formControlPr xmlns="http://schemas.microsoft.com/office/spreadsheetml/2009/9/main" objectType="CheckBox" fmlaLink="$AB$105" lockText="1" noThreeD="1"/>
</file>

<file path=xl/ctrlProps/ctrlProp87.xml><?xml version="1.0" encoding="utf-8"?>
<formControlPr xmlns="http://schemas.microsoft.com/office/spreadsheetml/2009/9/main" objectType="CheckBox" fmlaLink="$AC$105" lockText="1" noThreeD="1"/>
</file>

<file path=xl/ctrlProps/ctrlProp88.xml><?xml version="1.0" encoding="utf-8"?>
<formControlPr xmlns="http://schemas.microsoft.com/office/spreadsheetml/2009/9/main" objectType="CheckBox" fmlaLink="$AA$113" lockText="1" noThreeD="1"/>
</file>

<file path=xl/ctrlProps/ctrlProp89.xml><?xml version="1.0" encoding="utf-8"?>
<formControlPr xmlns="http://schemas.microsoft.com/office/spreadsheetml/2009/9/main" objectType="CheckBox" fmlaLink="$AB$113" lockText="1" noThreeD="1"/>
</file>

<file path=xl/ctrlProps/ctrlProp9.xml><?xml version="1.0" encoding="utf-8"?>
<formControlPr xmlns="http://schemas.microsoft.com/office/spreadsheetml/2009/9/main" objectType="CheckBox" fmlaLink="$AA$69" lockText="1" noThreeD="1"/>
</file>

<file path=xl/ctrlProps/ctrlProp90.xml><?xml version="1.0" encoding="utf-8"?>
<formControlPr xmlns="http://schemas.microsoft.com/office/spreadsheetml/2009/9/main" objectType="CheckBox" fmlaLink="$AA$114" lockText="1" noThreeD="1"/>
</file>

<file path=xl/ctrlProps/ctrlProp91.xml><?xml version="1.0" encoding="utf-8"?>
<formControlPr xmlns="http://schemas.microsoft.com/office/spreadsheetml/2009/9/main" objectType="CheckBox" fmlaLink="$AB$114" lockText="1" noThreeD="1"/>
</file>

<file path=xl/ctrlProps/ctrlProp92.xml><?xml version="1.0" encoding="utf-8"?>
<formControlPr xmlns="http://schemas.microsoft.com/office/spreadsheetml/2009/9/main" objectType="CheckBox" fmlaLink="$AC$114" lockText="1" noThreeD="1"/>
</file>

<file path=xl/ctrlProps/ctrlProp93.xml><?xml version="1.0" encoding="utf-8"?>
<formControlPr xmlns="http://schemas.microsoft.com/office/spreadsheetml/2009/9/main" objectType="CheckBox" fmlaLink="$AA$122" lockText="1" noThreeD="1"/>
</file>

<file path=xl/ctrlProps/ctrlProp94.xml><?xml version="1.0" encoding="utf-8"?>
<formControlPr xmlns="http://schemas.microsoft.com/office/spreadsheetml/2009/9/main" objectType="CheckBox" fmlaLink="$AB$122" lockText="1" noThreeD="1"/>
</file>

<file path=xl/ctrlProps/ctrlProp95.xml><?xml version="1.0" encoding="utf-8"?>
<formControlPr xmlns="http://schemas.microsoft.com/office/spreadsheetml/2009/9/main" objectType="CheckBox" fmlaLink="$AA$123" lockText="1" noThreeD="1"/>
</file>

<file path=xl/ctrlProps/ctrlProp96.xml><?xml version="1.0" encoding="utf-8"?>
<formControlPr xmlns="http://schemas.microsoft.com/office/spreadsheetml/2009/9/main" objectType="CheckBox" fmlaLink="$AB$123" lockText="1" noThreeD="1"/>
</file>

<file path=xl/ctrlProps/ctrlProp97.xml><?xml version="1.0" encoding="utf-8"?>
<formControlPr xmlns="http://schemas.microsoft.com/office/spreadsheetml/2009/9/main" objectType="CheckBox" fmlaLink="$AC$123" lockText="1" noThreeD="1"/>
</file>

<file path=xl/ctrlProps/ctrlProp98.xml><?xml version="1.0" encoding="utf-8"?>
<formControlPr xmlns="http://schemas.microsoft.com/office/spreadsheetml/2009/9/main" objectType="CheckBox" fmlaLink="$AA$131" lockText="1" noThreeD="1"/>
</file>

<file path=xl/ctrlProps/ctrlProp99.xml><?xml version="1.0" encoding="utf-8"?>
<formControlPr xmlns="http://schemas.microsoft.com/office/spreadsheetml/2009/9/main" objectType="CheckBox" fmlaLink="$AB$13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44450</xdr:colOff>
          <xdr:row>37</xdr:row>
          <xdr:rowOff>88900</xdr:rowOff>
        </xdr:from>
        <xdr:to>
          <xdr:col>3</xdr:col>
          <xdr:colOff>234950</xdr:colOff>
          <xdr:row>38</xdr:row>
          <xdr:rowOff>88900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0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57</xdr:row>
          <xdr:rowOff>222250</xdr:rowOff>
        </xdr:from>
        <xdr:to>
          <xdr:col>5</xdr:col>
          <xdr:colOff>234950</xdr:colOff>
          <xdr:row>58</xdr:row>
          <xdr:rowOff>222250</xdr:rowOff>
        </xdr:to>
        <xdr:sp macro="" textlink="">
          <xdr:nvSpPr>
            <xdr:cNvPr id="7422" name="Check Box 254" hidden="1">
              <a:extLst>
                <a:ext uri="{63B3BB69-23CF-44E3-9099-C40C66FF867C}">
                  <a14:compatExt spid="_x0000_s7422"/>
                </a:ext>
                <a:ext uri="{FF2B5EF4-FFF2-40B4-BE49-F238E27FC236}">
                  <a16:creationId xmlns:a16="http://schemas.microsoft.com/office/drawing/2014/main" id="{00000000-0008-0000-00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57</xdr:row>
          <xdr:rowOff>222250</xdr:rowOff>
        </xdr:from>
        <xdr:to>
          <xdr:col>11</xdr:col>
          <xdr:colOff>234950</xdr:colOff>
          <xdr:row>58</xdr:row>
          <xdr:rowOff>222250</xdr:rowOff>
        </xdr:to>
        <xdr:sp macro="" textlink="">
          <xdr:nvSpPr>
            <xdr:cNvPr id="7431" name="Check Box 263" hidden="1">
              <a:extLst>
                <a:ext uri="{63B3BB69-23CF-44E3-9099-C40C66FF867C}">
                  <a14:compatExt spid="_x0000_s7431"/>
                </a:ext>
                <a:ext uri="{FF2B5EF4-FFF2-40B4-BE49-F238E27FC236}">
                  <a16:creationId xmlns:a16="http://schemas.microsoft.com/office/drawing/2014/main" id="{00000000-0008-0000-0000-00000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58</xdr:row>
          <xdr:rowOff>222250</xdr:rowOff>
        </xdr:from>
        <xdr:to>
          <xdr:col>5</xdr:col>
          <xdr:colOff>234950</xdr:colOff>
          <xdr:row>59</xdr:row>
          <xdr:rowOff>222250</xdr:rowOff>
        </xdr:to>
        <xdr:sp macro="" textlink="">
          <xdr:nvSpPr>
            <xdr:cNvPr id="7433" name="Check Box 265" hidden="1">
              <a:extLst>
                <a:ext uri="{63B3BB69-23CF-44E3-9099-C40C66FF867C}">
                  <a14:compatExt spid="_x0000_s7433"/>
                </a:ext>
                <a:ext uri="{FF2B5EF4-FFF2-40B4-BE49-F238E27FC236}">
                  <a16:creationId xmlns:a16="http://schemas.microsoft.com/office/drawing/2014/main" id="{00000000-0008-0000-0000-00000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58</xdr:row>
          <xdr:rowOff>222250</xdr:rowOff>
        </xdr:from>
        <xdr:to>
          <xdr:col>9</xdr:col>
          <xdr:colOff>234950</xdr:colOff>
          <xdr:row>59</xdr:row>
          <xdr:rowOff>222250</xdr:rowOff>
        </xdr:to>
        <xdr:sp macro="" textlink="">
          <xdr:nvSpPr>
            <xdr:cNvPr id="7434" name="Check Box 266" hidden="1">
              <a:extLst>
                <a:ext uri="{63B3BB69-23CF-44E3-9099-C40C66FF867C}">
                  <a14:compatExt spid="_x0000_s7434"/>
                </a:ext>
                <a:ext uri="{FF2B5EF4-FFF2-40B4-BE49-F238E27FC236}">
                  <a16:creationId xmlns:a16="http://schemas.microsoft.com/office/drawing/2014/main" id="{00000000-0008-0000-0000-00000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58</xdr:row>
          <xdr:rowOff>222250</xdr:rowOff>
        </xdr:from>
        <xdr:to>
          <xdr:col>13</xdr:col>
          <xdr:colOff>234950</xdr:colOff>
          <xdr:row>59</xdr:row>
          <xdr:rowOff>222250</xdr:rowOff>
        </xdr:to>
        <xdr:sp macro="" textlink="">
          <xdr:nvSpPr>
            <xdr:cNvPr id="7439" name="Check Box 271" hidden="1">
              <a:extLst>
                <a:ext uri="{63B3BB69-23CF-44E3-9099-C40C66FF867C}">
                  <a14:compatExt spid="_x0000_s7439"/>
                </a:ext>
                <a:ext uri="{FF2B5EF4-FFF2-40B4-BE49-F238E27FC236}">
                  <a16:creationId xmlns:a16="http://schemas.microsoft.com/office/drawing/2014/main" id="{00000000-0008-0000-0000-00000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66</xdr:row>
          <xdr:rowOff>222250</xdr:rowOff>
        </xdr:from>
        <xdr:to>
          <xdr:col>5</xdr:col>
          <xdr:colOff>234950</xdr:colOff>
          <xdr:row>67</xdr:row>
          <xdr:rowOff>222250</xdr:rowOff>
        </xdr:to>
        <xdr:sp macro="" textlink="">
          <xdr:nvSpPr>
            <xdr:cNvPr id="7458" name="Check Box 290" hidden="1">
              <a:extLst>
                <a:ext uri="{63B3BB69-23CF-44E3-9099-C40C66FF867C}">
                  <a14:compatExt spid="_x0000_s7458"/>
                </a:ext>
                <a:ext uri="{FF2B5EF4-FFF2-40B4-BE49-F238E27FC236}">
                  <a16:creationId xmlns:a16="http://schemas.microsoft.com/office/drawing/2014/main" id="{00000000-0008-0000-00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66</xdr:row>
          <xdr:rowOff>222250</xdr:rowOff>
        </xdr:from>
        <xdr:to>
          <xdr:col>11</xdr:col>
          <xdr:colOff>234950</xdr:colOff>
          <xdr:row>67</xdr:row>
          <xdr:rowOff>222250</xdr:rowOff>
        </xdr:to>
        <xdr:sp macro="" textlink="">
          <xdr:nvSpPr>
            <xdr:cNvPr id="7459" name="Check Box 291" hidden="1">
              <a:extLst>
                <a:ext uri="{63B3BB69-23CF-44E3-9099-C40C66FF867C}">
                  <a14:compatExt spid="_x0000_s7459"/>
                </a:ext>
                <a:ext uri="{FF2B5EF4-FFF2-40B4-BE49-F238E27FC236}">
                  <a16:creationId xmlns:a16="http://schemas.microsoft.com/office/drawing/2014/main" id="{00000000-0008-0000-00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67</xdr:row>
          <xdr:rowOff>222250</xdr:rowOff>
        </xdr:from>
        <xdr:to>
          <xdr:col>5</xdr:col>
          <xdr:colOff>234950</xdr:colOff>
          <xdr:row>68</xdr:row>
          <xdr:rowOff>222250</xdr:rowOff>
        </xdr:to>
        <xdr:sp macro="" textlink="">
          <xdr:nvSpPr>
            <xdr:cNvPr id="7460" name="Check Box 292" hidden="1">
              <a:extLst>
                <a:ext uri="{63B3BB69-23CF-44E3-9099-C40C66FF867C}">
                  <a14:compatExt spid="_x0000_s7460"/>
                </a:ext>
                <a:ext uri="{FF2B5EF4-FFF2-40B4-BE49-F238E27FC236}">
                  <a16:creationId xmlns:a16="http://schemas.microsoft.com/office/drawing/2014/main" id="{00000000-0008-0000-00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67</xdr:row>
          <xdr:rowOff>222250</xdr:rowOff>
        </xdr:from>
        <xdr:to>
          <xdr:col>9</xdr:col>
          <xdr:colOff>234950</xdr:colOff>
          <xdr:row>68</xdr:row>
          <xdr:rowOff>222250</xdr:rowOff>
        </xdr:to>
        <xdr:sp macro="" textlink="">
          <xdr:nvSpPr>
            <xdr:cNvPr id="7461" name="Check Box 293" hidden="1">
              <a:extLst>
                <a:ext uri="{63B3BB69-23CF-44E3-9099-C40C66FF867C}">
                  <a14:compatExt spid="_x0000_s7461"/>
                </a:ext>
                <a:ext uri="{FF2B5EF4-FFF2-40B4-BE49-F238E27FC236}">
                  <a16:creationId xmlns:a16="http://schemas.microsoft.com/office/drawing/2014/main" id="{00000000-0008-0000-00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67</xdr:row>
          <xdr:rowOff>222250</xdr:rowOff>
        </xdr:from>
        <xdr:to>
          <xdr:col>13</xdr:col>
          <xdr:colOff>234950</xdr:colOff>
          <xdr:row>68</xdr:row>
          <xdr:rowOff>222250</xdr:rowOff>
        </xdr:to>
        <xdr:sp macro="" textlink="">
          <xdr:nvSpPr>
            <xdr:cNvPr id="7462" name="Check Box 294" hidden="1">
              <a:extLst>
                <a:ext uri="{63B3BB69-23CF-44E3-9099-C40C66FF867C}">
                  <a14:compatExt spid="_x0000_s7462"/>
                </a:ext>
                <a:ext uri="{FF2B5EF4-FFF2-40B4-BE49-F238E27FC236}">
                  <a16:creationId xmlns:a16="http://schemas.microsoft.com/office/drawing/2014/main" id="{00000000-0008-0000-00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75</xdr:row>
          <xdr:rowOff>222250</xdr:rowOff>
        </xdr:from>
        <xdr:to>
          <xdr:col>5</xdr:col>
          <xdr:colOff>234950</xdr:colOff>
          <xdr:row>76</xdr:row>
          <xdr:rowOff>222250</xdr:rowOff>
        </xdr:to>
        <xdr:sp macro="" textlink="">
          <xdr:nvSpPr>
            <xdr:cNvPr id="7463" name="Check Box 295" hidden="1">
              <a:extLst>
                <a:ext uri="{63B3BB69-23CF-44E3-9099-C40C66FF867C}">
                  <a14:compatExt spid="_x0000_s7463"/>
                </a:ext>
                <a:ext uri="{FF2B5EF4-FFF2-40B4-BE49-F238E27FC236}">
                  <a16:creationId xmlns:a16="http://schemas.microsoft.com/office/drawing/2014/main" id="{00000000-0008-0000-00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75</xdr:row>
          <xdr:rowOff>222250</xdr:rowOff>
        </xdr:from>
        <xdr:to>
          <xdr:col>11</xdr:col>
          <xdr:colOff>234950</xdr:colOff>
          <xdr:row>76</xdr:row>
          <xdr:rowOff>222250</xdr:rowOff>
        </xdr:to>
        <xdr:sp macro="" textlink="">
          <xdr:nvSpPr>
            <xdr:cNvPr id="7464" name="Check Box 296" hidden="1">
              <a:extLst>
                <a:ext uri="{63B3BB69-23CF-44E3-9099-C40C66FF867C}">
                  <a14:compatExt spid="_x0000_s7464"/>
                </a:ext>
                <a:ext uri="{FF2B5EF4-FFF2-40B4-BE49-F238E27FC236}">
                  <a16:creationId xmlns:a16="http://schemas.microsoft.com/office/drawing/2014/main" id="{00000000-0008-0000-00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76</xdr:row>
          <xdr:rowOff>222250</xdr:rowOff>
        </xdr:from>
        <xdr:to>
          <xdr:col>5</xdr:col>
          <xdr:colOff>234950</xdr:colOff>
          <xdr:row>77</xdr:row>
          <xdr:rowOff>222250</xdr:rowOff>
        </xdr:to>
        <xdr:sp macro="" textlink="">
          <xdr:nvSpPr>
            <xdr:cNvPr id="7465" name="Check Box 297" hidden="1">
              <a:extLst>
                <a:ext uri="{63B3BB69-23CF-44E3-9099-C40C66FF867C}">
                  <a14:compatExt spid="_x0000_s7465"/>
                </a:ext>
                <a:ext uri="{FF2B5EF4-FFF2-40B4-BE49-F238E27FC236}">
                  <a16:creationId xmlns:a16="http://schemas.microsoft.com/office/drawing/2014/main" id="{00000000-0008-0000-00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76</xdr:row>
          <xdr:rowOff>222250</xdr:rowOff>
        </xdr:from>
        <xdr:to>
          <xdr:col>9</xdr:col>
          <xdr:colOff>234950</xdr:colOff>
          <xdr:row>77</xdr:row>
          <xdr:rowOff>222250</xdr:rowOff>
        </xdr:to>
        <xdr:sp macro="" textlink="">
          <xdr:nvSpPr>
            <xdr:cNvPr id="7466" name="Check Box 298" hidden="1">
              <a:extLst>
                <a:ext uri="{63B3BB69-23CF-44E3-9099-C40C66FF867C}">
                  <a14:compatExt spid="_x0000_s7466"/>
                </a:ext>
                <a:ext uri="{FF2B5EF4-FFF2-40B4-BE49-F238E27FC236}">
                  <a16:creationId xmlns:a16="http://schemas.microsoft.com/office/drawing/2014/main" id="{00000000-0008-0000-00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76</xdr:row>
          <xdr:rowOff>222250</xdr:rowOff>
        </xdr:from>
        <xdr:to>
          <xdr:col>13</xdr:col>
          <xdr:colOff>234950</xdr:colOff>
          <xdr:row>77</xdr:row>
          <xdr:rowOff>222250</xdr:rowOff>
        </xdr:to>
        <xdr:sp macro="" textlink="">
          <xdr:nvSpPr>
            <xdr:cNvPr id="7467" name="Check Box 299" hidden="1">
              <a:extLst>
                <a:ext uri="{63B3BB69-23CF-44E3-9099-C40C66FF867C}">
                  <a14:compatExt spid="_x0000_s7467"/>
                </a:ext>
                <a:ext uri="{FF2B5EF4-FFF2-40B4-BE49-F238E27FC236}">
                  <a16:creationId xmlns:a16="http://schemas.microsoft.com/office/drawing/2014/main" id="{00000000-0008-0000-00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6</xdr:row>
          <xdr:rowOff>222250</xdr:rowOff>
        </xdr:from>
        <xdr:to>
          <xdr:col>23</xdr:col>
          <xdr:colOff>0</xdr:colOff>
          <xdr:row>8</xdr:row>
          <xdr:rowOff>6350</xdr:rowOff>
        </xdr:to>
        <xdr:sp macro="" textlink="">
          <xdr:nvSpPr>
            <xdr:cNvPr id="7469" name="Check Box 301" hidden="1">
              <a:extLst>
                <a:ext uri="{63B3BB69-23CF-44E3-9099-C40C66FF867C}">
                  <a14:compatExt spid="_x0000_s7469"/>
                </a:ext>
                <a:ext uri="{FF2B5EF4-FFF2-40B4-BE49-F238E27FC236}">
                  <a16:creationId xmlns:a16="http://schemas.microsoft.com/office/drawing/2014/main" id="{00000000-0008-0000-00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37</xdr:row>
          <xdr:rowOff>0</xdr:rowOff>
        </xdr:from>
        <xdr:to>
          <xdr:col>14</xdr:col>
          <xdr:colOff>222250</xdr:colOff>
          <xdr:row>38</xdr:row>
          <xdr:rowOff>0</xdr:rowOff>
        </xdr:to>
        <xdr:sp macro="" textlink="">
          <xdr:nvSpPr>
            <xdr:cNvPr id="7478" name="Check Box 310" hidden="1">
              <a:extLst>
                <a:ext uri="{63B3BB69-23CF-44E3-9099-C40C66FF867C}">
                  <a14:compatExt spid="_x0000_s7478"/>
                </a:ext>
                <a:ext uri="{FF2B5EF4-FFF2-40B4-BE49-F238E27FC236}">
                  <a16:creationId xmlns:a16="http://schemas.microsoft.com/office/drawing/2014/main" id="{00000000-0008-0000-0000-00003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37</xdr:row>
          <xdr:rowOff>0</xdr:rowOff>
        </xdr:from>
        <xdr:to>
          <xdr:col>6</xdr:col>
          <xdr:colOff>222250</xdr:colOff>
          <xdr:row>38</xdr:row>
          <xdr:rowOff>0</xdr:rowOff>
        </xdr:to>
        <xdr:sp macro="" textlink="">
          <xdr:nvSpPr>
            <xdr:cNvPr id="7482" name="Check Box 314" hidden="1">
              <a:extLst>
                <a:ext uri="{63B3BB69-23CF-44E3-9099-C40C66FF867C}">
                  <a14:compatExt spid="_x0000_s7482"/>
                </a:ext>
                <a:ext uri="{FF2B5EF4-FFF2-40B4-BE49-F238E27FC236}">
                  <a16:creationId xmlns:a16="http://schemas.microsoft.com/office/drawing/2014/main" id="{00000000-0008-0000-00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7</xdr:row>
          <xdr:rowOff>222250</xdr:rowOff>
        </xdr:from>
        <xdr:to>
          <xdr:col>23</xdr:col>
          <xdr:colOff>0</xdr:colOff>
          <xdr:row>9</xdr:row>
          <xdr:rowOff>6350</xdr:rowOff>
        </xdr:to>
        <xdr:sp macro="" textlink="">
          <xdr:nvSpPr>
            <xdr:cNvPr id="7483" name="Check Box 315" hidden="1">
              <a:extLst>
                <a:ext uri="{63B3BB69-23CF-44E3-9099-C40C66FF867C}">
                  <a14:compatExt spid="_x0000_s7483"/>
                </a:ext>
                <a:ext uri="{FF2B5EF4-FFF2-40B4-BE49-F238E27FC236}">
                  <a16:creationId xmlns:a16="http://schemas.microsoft.com/office/drawing/2014/main" id="{00000000-0008-0000-0000-00003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203200</xdr:rowOff>
        </xdr:from>
        <xdr:to>
          <xdr:col>10</xdr:col>
          <xdr:colOff>6350</xdr:colOff>
          <xdr:row>22</xdr:row>
          <xdr:rowOff>25400</xdr:rowOff>
        </xdr:to>
        <xdr:sp macro="" textlink="">
          <xdr:nvSpPr>
            <xdr:cNvPr id="7494" name="Check Box 326" hidden="1">
              <a:extLst>
                <a:ext uri="{63B3BB69-23CF-44E3-9099-C40C66FF867C}">
                  <a14:compatExt spid="_x0000_s7494"/>
                </a:ext>
                <a:ext uri="{FF2B5EF4-FFF2-40B4-BE49-F238E27FC236}">
                  <a16:creationId xmlns:a16="http://schemas.microsoft.com/office/drawing/2014/main" id="{00000000-0008-0000-0000-00004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20</xdr:row>
          <xdr:rowOff>203200</xdr:rowOff>
        </xdr:from>
        <xdr:to>
          <xdr:col>13</xdr:col>
          <xdr:colOff>6350</xdr:colOff>
          <xdr:row>22</xdr:row>
          <xdr:rowOff>25400</xdr:rowOff>
        </xdr:to>
        <xdr:sp macro="" textlink="">
          <xdr:nvSpPr>
            <xdr:cNvPr id="7495" name="Check Box 327" hidden="1">
              <a:extLst>
                <a:ext uri="{63B3BB69-23CF-44E3-9099-C40C66FF867C}">
                  <a14:compatExt spid="_x0000_s7495"/>
                </a:ext>
                <a:ext uri="{FF2B5EF4-FFF2-40B4-BE49-F238E27FC236}">
                  <a16:creationId xmlns:a16="http://schemas.microsoft.com/office/drawing/2014/main" id="{00000000-0008-0000-00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20</xdr:row>
          <xdr:rowOff>203200</xdr:rowOff>
        </xdr:from>
        <xdr:to>
          <xdr:col>16</xdr:col>
          <xdr:colOff>6350</xdr:colOff>
          <xdr:row>22</xdr:row>
          <xdr:rowOff>25400</xdr:rowOff>
        </xdr:to>
        <xdr:sp macro="" textlink="">
          <xdr:nvSpPr>
            <xdr:cNvPr id="7496" name="Check Box 328" hidden="1">
              <a:extLst>
                <a:ext uri="{63B3BB69-23CF-44E3-9099-C40C66FF867C}">
                  <a14:compatExt spid="_x0000_s7496"/>
                </a:ext>
                <a:ext uri="{FF2B5EF4-FFF2-40B4-BE49-F238E27FC236}">
                  <a16:creationId xmlns:a16="http://schemas.microsoft.com/office/drawing/2014/main" id="{00000000-0008-0000-0000-00004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20</xdr:row>
          <xdr:rowOff>203200</xdr:rowOff>
        </xdr:from>
        <xdr:to>
          <xdr:col>20</xdr:col>
          <xdr:colOff>6350</xdr:colOff>
          <xdr:row>22</xdr:row>
          <xdr:rowOff>25400</xdr:rowOff>
        </xdr:to>
        <xdr:sp macro="" textlink="">
          <xdr:nvSpPr>
            <xdr:cNvPr id="7497" name="Check Box 329" hidden="1">
              <a:extLst>
                <a:ext uri="{63B3BB69-23CF-44E3-9099-C40C66FF867C}">
                  <a14:compatExt spid="_x0000_s7497"/>
                </a:ext>
                <a:ext uri="{FF2B5EF4-FFF2-40B4-BE49-F238E27FC236}">
                  <a16:creationId xmlns:a16="http://schemas.microsoft.com/office/drawing/2014/main" id="{00000000-0008-0000-0000-00004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26</xdr:row>
          <xdr:rowOff>203200</xdr:rowOff>
        </xdr:from>
        <xdr:to>
          <xdr:col>10</xdr:col>
          <xdr:colOff>6350</xdr:colOff>
          <xdr:row>28</xdr:row>
          <xdr:rowOff>25400</xdr:rowOff>
        </xdr:to>
        <xdr:sp macro="" textlink="">
          <xdr:nvSpPr>
            <xdr:cNvPr id="7501" name="Check Box 333" hidden="1">
              <a:extLst>
                <a:ext uri="{63B3BB69-23CF-44E3-9099-C40C66FF867C}">
                  <a14:compatExt spid="_x0000_s7501"/>
                </a:ext>
                <a:ext uri="{FF2B5EF4-FFF2-40B4-BE49-F238E27FC236}">
                  <a16:creationId xmlns:a16="http://schemas.microsoft.com/office/drawing/2014/main" id="{00000000-0008-0000-0000-00004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26</xdr:row>
          <xdr:rowOff>203200</xdr:rowOff>
        </xdr:from>
        <xdr:to>
          <xdr:col>14</xdr:col>
          <xdr:colOff>6350</xdr:colOff>
          <xdr:row>28</xdr:row>
          <xdr:rowOff>25400</xdr:rowOff>
        </xdr:to>
        <xdr:sp macro="" textlink="">
          <xdr:nvSpPr>
            <xdr:cNvPr id="7502" name="Check Box 334" hidden="1">
              <a:extLst>
                <a:ext uri="{63B3BB69-23CF-44E3-9099-C40C66FF867C}">
                  <a14:compatExt spid="_x0000_s7502"/>
                </a:ext>
                <a:ext uri="{FF2B5EF4-FFF2-40B4-BE49-F238E27FC236}">
                  <a16:creationId xmlns:a16="http://schemas.microsoft.com/office/drawing/2014/main" id="{00000000-0008-0000-0000-00004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30</xdr:row>
          <xdr:rowOff>203200</xdr:rowOff>
        </xdr:from>
        <xdr:to>
          <xdr:col>4</xdr:col>
          <xdr:colOff>6350</xdr:colOff>
          <xdr:row>32</xdr:row>
          <xdr:rowOff>25400</xdr:rowOff>
        </xdr:to>
        <xdr:sp macro="" textlink="">
          <xdr:nvSpPr>
            <xdr:cNvPr id="7508" name="Check Box 340" hidden="1">
              <a:extLst>
                <a:ext uri="{63B3BB69-23CF-44E3-9099-C40C66FF867C}">
                  <a14:compatExt spid="_x0000_s7508"/>
                </a:ext>
                <a:ext uri="{FF2B5EF4-FFF2-40B4-BE49-F238E27FC236}">
                  <a16:creationId xmlns:a16="http://schemas.microsoft.com/office/drawing/2014/main" id="{00000000-0008-0000-0000-00005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30</xdr:row>
          <xdr:rowOff>203200</xdr:rowOff>
        </xdr:from>
        <xdr:to>
          <xdr:col>8</xdr:col>
          <xdr:colOff>6350</xdr:colOff>
          <xdr:row>32</xdr:row>
          <xdr:rowOff>25400</xdr:rowOff>
        </xdr:to>
        <xdr:sp macro="" textlink="">
          <xdr:nvSpPr>
            <xdr:cNvPr id="7509" name="Check Box 341" hidden="1">
              <a:extLst>
                <a:ext uri="{63B3BB69-23CF-44E3-9099-C40C66FF867C}">
                  <a14:compatExt spid="_x0000_s7509"/>
                </a:ext>
                <a:ext uri="{FF2B5EF4-FFF2-40B4-BE49-F238E27FC236}">
                  <a16:creationId xmlns:a16="http://schemas.microsoft.com/office/drawing/2014/main" id="{00000000-0008-0000-0000-00005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30</xdr:row>
          <xdr:rowOff>203200</xdr:rowOff>
        </xdr:from>
        <xdr:to>
          <xdr:col>16</xdr:col>
          <xdr:colOff>6350</xdr:colOff>
          <xdr:row>32</xdr:row>
          <xdr:rowOff>25400</xdr:rowOff>
        </xdr:to>
        <xdr:sp macro="" textlink="">
          <xdr:nvSpPr>
            <xdr:cNvPr id="7510" name="Check Box 342" hidden="1">
              <a:extLst>
                <a:ext uri="{63B3BB69-23CF-44E3-9099-C40C66FF867C}">
                  <a14:compatExt spid="_x0000_s7510"/>
                </a:ext>
                <a:ext uri="{FF2B5EF4-FFF2-40B4-BE49-F238E27FC236}">
                  <a16:creationId xmlns:a16="http://schemas.microsoft.com/office/drawing/2014/main" id="{00000000-0008-0000-0000-00005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5</xdr:col>
      <xdr:colOff>245048</xdr:colOff>
      <xdr:row>22</xdr:row>
      <xdr:rowOff>14866</xdr:rowOff>
    </xdr:from>
    <xdr:to>
      <xdr:col>5</xdr:col>
      <xdr:colOff>245048</xdr:colOff>
      <xdr:row>23</xdr:row>
      <xdr:rowOff>223854</xdr:rowOff>
    </xdr:to>
    <xdr:cxnSp macro="">
      <xdr:nvCxnSpPr>
        <xdr:cNvPr id="3" name="直線矢印コネクタ 2">
          <a:extLst>
            <a:ext uri="{FF2B5EF4-FFF2-40B4-BE49-F238E27FC236}">
              <a16:creationId xmlns:a16="http://schemas.microsoft.com/office/drawing/2014/main" id="{5BACE671-7630-CFE4-DF18-3D38DAFE00F9}"/>
            </a:ext>
          </a:extLst>
        </xdr:cNvPr>
        <xdr:cNvCxnSpPr/>
      </xdr:nvCxnSpPr>
      <xdr:spPr>
        <a:xfrm flipV="1">
          <a:off x="1667448" y="4363346"/>
          <a:ext cx="0" cy="4375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246302</xdr:colOff>
      <xdr:row>25</xdr:row>
      <xdr:rowOff>1363</xdr:rowOff>
    </xdr:from>
    <xdr:to>
      <xdr:col>5</xdr:col>
      <xdr:colOff>246302</xdr:colOff>
      <xdr:row>26</xdr:row>
      <xdr:rowOff>204753</xdr:rowOff>
    </xdr:to>
    <xdr:cxnSp macro="">
      <xdr:nvCxnSpPr>
        <xdr:cNvPr id="5" name="直線矢印コネクタ 4">
          <a:extLst>
            <a:ext uri="{FF2B5EF4-FFF2-40B4-BE49-F238E27FC236}">
              <a16:creationId xmlns:a16="http://schemas.microsoft.com/office/drawing/2014/main" id="{0BB22166-0557-4A59-9C97-8950024FC482}"/>
            </a:ext>
          </a:extLst>
        </xdr:cNvPr>
        <xdr:cNvCxnSpPr/>
      </xdr:nvCxnSpPr>
      <xdr:spPr>
        <a:xfrm>
          <a:off x="1668702" y="5035643"/>
          <a:ext cx="0" cy="4319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44450</xdr:colOff>
          <xdr:row>35</xdr:row>
          <xdr:rowOff>488950</xdr:rowOff>
        </xdr:from>
        <xdr:to>
          <xdr:col>4</xdr:col>
          <xdr:colOff>12700</xdr:colOff>
          <xdr:row>37</xdr:row>
          <xdr:rowOff>31750</xdr:rowOff>
        </xdr:to>
        <xdr:sp macro="" textlink="">
          <xdr:nvSpPr>
            <xdr:cNvPr id="7512" name="Check Box 344" hidden="1">
              <a:extLst>
                <a:ext uri="{63B3BB69-23CF-44E3-9099-C40C66FF867C}">
                  <a14:compatExt spid="_x0000_s7512"/>
                </a:ext>
                <a:ext uri="{FF2B5EF4-FFF2-40B4-BE49-F238E27FC236}">
                  <a16:creationId xmlns:a16="http://schemas.microsoft.com/office/drawing/2014/main" id="{00000000-0008-0000-0000-00005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42</xdr:row>
          <xdr:rowOff>0</xdr:rowOff>
        </xdr:from>
        <xdr:to>
          <xdr:col>0</xdr:col>
          <xdr:colOff>222250</xdr:colOff>
          <xdr:row>43</xdr:row>
          <xdr:rowOff>0</xdr:rowOff>
        </xdr:to>
        <xdr:sp macro="" textlink="">
          <xdr:nvSpPr>
            <xdr:cNvPr id="7516" name="Check Box 348" hidden="1">
              <a:extLst>
                <a:ext uri="{63B3BB69-23CF-44E3-9099-C40C66FF867C}">
                  <a14:compatExt spid="_x0000_s7516"/>
                </a:ext>
                <a:ext uri="{FF2B5EF4-FFF2-40B4-BE49-F238E27FC236}">
                  <a16:creationId xmlns:a16="http://schemas.microsoft.com/office/drawing/2014/main" id="{00000000-0008-0000-0000-00005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84</xdr:row>
          <xdr:rowOff>222250</xdr:rowOff>
        </xdr:from>
        <xdr:to>
          <xdr:col>5</xdr:col>
          <xdr:colOff>234950</xdr:colOff>
          <xdr:row>85</xdr:row>
          <xdr:rowOff>222250</xdr:rowOff>
        </xdr:to>
        <xdr:sp macro="" textlink="">
          <xdr:nvSpPr>
            <xdr:cNvPr id="7528" name="Check Box 360" hidden="1">
              <a:extLst>
                <a:ext uri="{63B3BB69-23CF-44E3-9099-C40C66FF867C}">
                  <a14:compatExt spid="_x0000_s7528"/>
                </a:ext>
                <a:ext uri="{FF2B5EF4-FFF2-40B4-BE49-F238E27FC236}">
                  <a16:creationId xmlns:a16="http://schemas.microsoft.com/office/drawing/2014/main" id="{00000000-0008-0000-0000-00006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84</xdr:row>
          <xdr:rowOff>222250</xdr:rowOff>
        </xdr:from>
        <xdr:to>
          <xdr:col>11</xdr:col>
          <xdr:colOff>234950</xdr:colOff>
          <xdr:row>85</xdr:row>
          <xdr:rowOff>222250</xdr:rowOff>
        </xdr:to>
        <xdr:sp macro="" textlink="">
          <xdr:nvSpPr>
            <xdr:cNvPr id="7529" name="Check Box 361" hidden="1">
              <a:extLst>
                <a:ext uri="{63B3BB69-23CF-44E3-9099-C40C66FF867C}">
                  <a14:compatExt spid="_x0000_s7529"/>
                </a:ext>
                <a:ext uri="{FF2B5EF4-FFF2-40B4-BE49-F238E27FC236}">
                  <a16:creationId xmlns:a16="http://schemas.microsoft.com/office/drawing/2014/main" id="{00000000-0008-0000-0000-00006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85</xdr:row>
          <xdr:rowOff>222250</xdr:rowOff>
        </xdr:from>
        <xdr:to>
          <xdr:col>5</xdr:col>
          <xdr:colOff>234950</xdr:colOff>
          <xdr:row>86</xdr:row>
          <xdr:rowOff>222250</xdr:rowOff>
        </xdr:to>
        <xdr:sp macro="" textlink="">
          <xdr:nvSpPr>
            <xdr:cNvPr id="7530" name="Check Box 362" hidden="1">
              <a:extLst>
                <a:ext uri="{63B3BB69-23CF-44E3-9099-C40C66FF867C}">
                  <a14:compatExt spid="_x0000_s7530"/>
                </a:ext>
                <a:ext uri="{FF2B5EF4-FFF2-40B4-BE49-F238E27FC236}">
                  <a16:creationId xmlns:a16="http://schemas.microsoft.com/office/drawing/2014/main" id="{00000000-0008-0000-0000-00006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85</xdr:row>
          <xdr:rowOff>222250</xdr:rowOff>
        </xdr:from>
        <xdr:to>
          <xdr:col>9</xdr:col>
          <xdr:colOff>234950</xdr:colOff>
          <xdr:row>86</xdr:row>
          <xdr:rowOff>222250</xdr:rowOff>
        </xdr:to>
        <xdr:sp macro="" textlink="">
          <xdr:nvSpPr>
            <xdr:cNvPr id="7531" name="Check Box 363" hidden="1">
              <a:extLst>
                <a:ext uri="{63B3BB69-23CF-44E3-9099-C40C66FF867C}">
                  <a14:compatExt spid="_x0000_s7531"/>
                </a:ext>
                <a:ext uri="{FF2B5EF4-FFF2-40B4-BE49-F238E27FC236}">
                  <a16:creationId xmlns:a16="http://schemas.microsoft.com/office/drawing/2014/main" id="{00000000-0008-0000-0000-00006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85</xdr:row>
          <xdr:rowOff>222250</xdr:rowOff>
        </xdr:from>
        <xdr:to>
          <xdr:col>13</xdr:col>
          <xdr:colOff>234950</xdr:colOff>
          <xdr:row>86</xdr:row>
          <xdr:rowOff>222250</xdr:rowOff>
        </xdr:to>
        <xdr:sp macro="" textlink="">
          <xdr:nvSpPr>
            <xdr:cNvPr id="7532" name="Check Box 364" hidden="1">
              <a:extLst>
                <a:ext uri="{63B3BB69-23CF-44E3-9099-C40C66FF867C}">
                  <a14:compatExt spid="_x0000_s7532"/>
                </a:ext>
                <a:ext uri="{FF2B5EF4-FFF2-40B4-BE49-F238E27FC236}">
                  <a16:creationId xmlns:a16="http://schemas.microsoft.com/office/drawing/2014/main" id="{00000000-0008-0000-0000-00006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93</xdr:row>
          <xdr:rowOff>222250</xdr:rowOff>
        </xdr:from>
        <xdr:to>
          <xdr:col>5</xdr:col>
          <xdr:colOff>234950</xdr:colOff>
          <xdr:row>94</xdr:row>
          <xdr:rowOff>222250</xdr:rowOff>
        </xdr:to>
        <xdr:sp macro="" textlink="">
          <xdr:nvSpPr>
            <xdr:cNvPr id="7533" name="Check Box 365" hidden="1">
              <a:extLst>
                <a:ext uri="{63B3BB69-23CF-44E3-9099-C40C66FF867C}">
                  <a14:compatExt spid="_x0000_s7533"/>
                </a:ext>
                <a:ext uri="{FF2B5EF4-FFF2-40B4-BE49-F238E27FC236}">
                  <a16:creationId xmlns:a16="http://schemas.microsoft.com/office/drawing/2014/main" id="{00000000-0008-0000-0000-00006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93</xdr:row>
          <xdr:rowOff>222250</xdr:rowOff>
        </xdr:from>
        <xdr:to>
          <xdr:col>11</xdr:col>
          <xdr:colOff>234950</xdr:colOff>
          <xdr:row>94</xdr:row>
          <xdr:rowOff>222250</xdr:rowOff>
        </xdr:to>
        <xdr:sp macro="" textlink="">
          <xdr:nvSpPr>
            <xdr:cNvPr id="7534" name="Check Box 366" hidden="1">
              <a:extLst>
                <a:ext uri="{63B3BB69-23CF-44E3-9099-C40C66FF867C}">
                  <a14:compatExt spid="_x0000_s7534"/>
                </a:ext>
                <a:ext uri="{FF2B5EF4-FFF2-40B4-BE49-F238E27FC236}">
                  <a16:creationId xmlns:a16="http://schemas.microsoft.com/office/drawing/2014/main" id="{00000000-0008-0000-0000-00006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94</xdr:row>
          <xdr:rowOff>222250</xdr:rowOff>
        </xdr:from>
        <xdr:to>
          <xdr:col>5</xdr:col>
          <xdr:colOff>234950</xdr:colOff>
          <xdr:row>95</xdr:row>
          <xdr:rowOff>222250</xdr:rowOff>
        </xdr:to>
        <xdr:sp macro="" textlink="">
          <xdr:nvSpPr>
            <xdr:cNvPr id="7535" name="Check Box 367" hidden="1">
              <a:extLst>
                <a:ext uri="{63B3BB69-23CF-44E3-9099-C40C66FF867C}">
                  <a14:compatExt spid="_x0000_s7535"/>
                </a:ext>
                <a:ext uri="{FF2B5EF4-FFF2-40B4-BE49-F238E27FC236}">
                  <a16:creationId xmlns:a16="http://schemas.microsoft.com/office/drawing/2014/main" id="{00000000-0008-0000-0000-00006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94</xdr:row>
          <xdr:rowOff>222250</xdr:rowOff>
        </xdr:from>
        <xdr:to>
          <xdr:col>9</xdr:col>
          <xdr:colOff>234950</xdr:colOff>
          <xdr:row>95</xdr:row>
          <xdr:rowOff>222250</xdr:rowOff>
        </xdr:to>
        <xdr:sp macro="" textlink="">
          <xdr:nvSpPr>
            <xdr:cNvPr id="7536" name="Check Box 368" hidden="1">
              <a:extLst>
                <a:ext uri="{63B3BB69-23CF-44E3-9099-C40C66FF867C}">
                  <a14:compatExt spid="_x0000_s7536"/>
                </a:ext>
                <a:ext uri="{FF2B5EF4-FFF2-40B4-BE49-F238E27FC236}">
                  <a16:creationId xmlns:a16="http://schemas.microsoft.com/office/drawing/2014/main" id="{00000000-0008-0000-0000-00007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94</xdr:row>
          <xdr:rowOff>222250</xdr:rowOff>
        </xdr:from>
        <xdr:to>
          <xdr:col>13</xdr:col>
          <xdr:colOff>234950</xdr:colOff>
          <xdr:row>95</xdr:row>
          <xdr:rowOff>222250</xdr:rowOff>
        </xdr:to>
        <xdr:sp macro="" textlink="">
          <xdr:nvSpPr>
            <xdr:cNvPr id="7537" name="Check Box 369" hidden="1">
              <a:extLst>
                <a:ext uri="{63B3BB69-23CF-44E3-9099-C40C66FF867C}">
                  <a14:compatExt spid="_x0000_s7537"/>
                </a:ext>
                <a:ext uri="{FF2B5EF4-FFF2-40B4-BE49-F238E27FC236}">
                  <a16:creationId xmlns:a16="http://schemas.microsoft.com/office/drawing/2014/main" id="{00000000-0008-0000-0000-00007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19</xdr:col>
      <xdr:colOff>117764</xdr:colOff>
      <xdr:row>0</xdr:row>
      <xdr:rowOff>6927</xdr:rowOff>
    </xdr:from>
    <xdr:to>
      <xdr:col>30</xdr:col>
      <xdr:colOff>6927</xdr:colOff>
      <xdr:row>1</xdr:row>
      <xdr:rowOff>221089</xdr:rowOff>
    </xdr:to>
    <xdr:pic>
      <xdr:nvPicPr>
        <xdr:cNvPr id="2" name="図 1" descr="J-GoodTech [株式会社食環境衛生研究所] | Appeal">
          <a:extLst>
            <a:ext uri="{FF2B5EF4-FFF2-40B4-BE49-F238E27FC236}">
              <a16:creationId xmlns:a16="http://schemas.microsoft.com/office/drawing/2014/main" id="{C9538905-E9AE-4DC8-A04F-A4803C3268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14109" y="6927"/>
          <a:ext cx="1877291" cy="4427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44450</xdr:colOff>
          <xdr:row>37</xdr:row>
          <xdr:rowOff>88900</xdr:rowOff>
        </xdr:from>
        <xdr:to>
          <xdr:col>3</xdr:col>
          <xdr:colOff>234950</xdr:colOff>
          <xdr:row>38</xdr:row>
          <xdr:rowOff>88900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1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57</xdr:row>
          <xdr:rowOff>222250</xdr:rowOff>
        </xdr:from>
        <xdr:to>
          <xdr:col>5</xdr:col>
          <xdr:colOff>234950</xdr:colOff>
          <xdr:row>58</xdr:row>
          <xdr:rowOff>222250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1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57</xdr:row>
          <xdr:rowOff>222250</xdr:rowOff>
        </xdr:from>
        <xdr:to>
          <xdr:col>11</xdr:col>
          <xdr:colOff>234950</xdr:colOff>
          <xdr:row>58</xdr:row>
          <xdr:rowOff>222250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1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58</xdr:row>
          <xdr:rowOff>222250</xdr:rowOff>
        </xdr:from>
        <xdr:to>
          <xdr:col>5</xdr:col>
          <xdr:colOff>234950</xdr:colOff>
          <xdr:row>59</xdr:row>
          <xdr:rowOff>222250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1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58</xdr:row>
          <xdr:rowOff>222250</xdr:rowOff>
        </xdr:from>
        <xdr:to>
          <xdr:col>9</xdr:col>
          <xdr:colOff>234950</xdr:colOff>
          <xdr:row>59</xdr:row>
          <xdr:rowOff>222250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1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58</xdr:row>
          <xdr:rowOff>222250</xdr:rowOff>
        </xdr:from>
        <xdr:to>
          <xdr:col>13</xdr:col>
          <xdr:colOff>234950</xdr:colOff>
          <xdr:row>59</xdr:row>
          <xdr:rowOff>222250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1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66</xdr:row>
          <xdr:rowOff>222250</xdr:rowOff>
        </xdr:from>
        <xdr:to>
          <xdr:col>5</xdr:col>
          <xdr:colOff>234950</xdr:colOff>
          <xdr:row>67</xdr:row>
          <xdr:rowOff>222250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1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66</xdr:row>
          <xdr:rowOff>222250</xdr:rowOff>
        </xdr:from>
        <xdr:to>
          <xdr:col>11</xdr:col>
          <xdr:colOff>234950</xdr:colOff>
          <xdr:row>67</xdr:row>
          <xdr:rowOff>222250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1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67</xdr:row>
          <xdr:rowOff>222250</xdr:rowOff>
        </xdr:from>
        <xdr:to>
          <xdr:col>5</xdr:col>
          <xdr:colOff>234950</xdr:colOff>
          <xdr:row>68</xdr:row>
          <xdr:rowOff>222250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1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67</xdr:row>
          <xdr:rowOff>222250</xdr:rowOff>
        </xdr:from>
        <xdr:to>
          <xdr:col>9</xdr:col>
          <xdr:colOff>234950</xdr:colOff>
          <xdr:row>68</xdr:row>
          <xdr:rowOff>222250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1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67</xdr:row>
          <xdr:rowOff>222250</xdr:rowOff>
        </xdr:from>
        <xdr:to>
          <xdr:col>13</xdr:col>
          <xdr:colOff>234950</xdr:colOff>
          <xdr:row>68</xdr:row>
          <xdr:rowOff>222250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1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75</xdr:row>
          <xdr:rowOff>222250</xdr:rowOff>
        </xdr:from>
        <xdr:to>
          <xdr:col>5</xdr:col>
          <xdr:colOff>234950</xdr:colOff>
          <xdr:row>76</xdr:row>
          <xdr:rowOff>222250</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1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75</xdr:row>
          <xdr:rowOff>222250</xdr:rowOff>
        </xdr:from>
        <xdr:to>
          <xdr:col>11</xdr:col>
          <xdr:colOff>234950</xdr:colOff>
          <xdr:row>76</xdr:row>
          <xdr:rowOff>222250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1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76</xdr:row>
          <xdr:rowOff>222250</xdr:rowOff>
        </xdr:from>
        <xdr:to>
          <xdr:col>5</xdr:col>
          <xdr:colOff>234950</xdr:colOff>
          <xdr:row>77</xdr:row>
          <xdr:rowOff>222250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1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76</xdr:row>
          <xdr:rowOff>222250</xdr:rowOff>
        </xdr:from>
        <xdr:to>
          <xdr:col>9</xdr:col>
          <xdr:colOff>234950</xdr:colOff>
          <xdr:row>77</xdr:row>
          <xdr:rowOff>222250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1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76</xdr:row>
          <xdr:rowOff>222250</xdr:rowOff>
        </xdr:from>
        <xdr:to>
          <xdr:col>13</xdr:col>
          <xdr:colOff>234950</xdr:colOff>
          <xdr:row>77</xdr:row>
          <xdr:rowOff>222250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1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6</xdr:row>
          <xdr:rowOff>222250</xdr:rowOff>
        </xdr:from>
        <xdr:to>
          <xdr:col>23</xdr:col>
          <xdr:colOff>0</xdr:colOff>
          <xdr:row>8</xdr:row>
          <xdr:rowOff>6350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1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37</xdr:row>
          <xdr:rowOff>0</xdr:rowOff>
        </xdr:from>
        <xdr:to>
          <xdr:col>14</xdr:col>
          <xdr:colOff>222250</xdr:colOff>
          <xdr:row>38</xdr:row>
          <xdr:rowOff>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1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37</xdr:row>
          <xdr:rowOff>0</xdr:rowOff>
        </xdr:from>
        <xdr:to>
          <xdr:col>6</xdr:col>
          <xdr:colOff>222250</xdr:colOff>
          <xdr:row>38</xdr:row>
          <xdr:rowOff>0</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1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25400</xdr:colOff>
          <xdr:row>7</xdr:row>
          <xdr:rowOff>222250</xdr:rowOff>
        </xdr:from>
        <xdr:to>
          <xdr:col>23</xdr:col>
          <xdr:colOff>0</xdr:colOff>
          <xdr:row>9</xdr:row>
          <xdr:rowOff>6350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1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203200</xdr:rowOff>
        </xdr:from>
        <xdr:to>
          <xdr:col>10</xdr:col>
          <xdr:colOff>6350</xdr:colOff>
          <xdr:row>22</xdr:row>
          <xdr:rowOff>25400</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1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20</xdr:row>
          <xdr:rowOff>203200</xdr:rowOff>
        </xdr:from>
        <xdr:to>
          <xdr:col>13</xdr:col>
          <xdr:colOff>6350</xdr:colOff>
          <xdr:row>22</xdr:row>
          <xdr:rowOff>25400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1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20</xdr:row>
          <xdr:rowOff>203200</xdr:rowOff>
        </xdr:from>
        <xdr:to>
          <xdr:col>16</xdr:col>
          <xdr:colOff>6350</xdr:colOff>
          <xdr:row>22</xdr:row>
          <xdr:rowOff>25400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1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20</xdr:row>
          <xdr:rowOff>203200</xdr:rowOff>
        </xdr:from>
        <xdr:to>
          <xdr:col>20</xdr:col>
          <xdr:colOff>6350</xdr:colOff>
          <xdr:row>22</xdr:row>
          <xdr:rowOff>25400</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1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26</xdr:row>
          <xdr:rowOff>203200</xdr:rowOff>
        </xdr:from>
        <xdr:to>
          <xdr:col>10</xdr:col>
          <xdr:colOff>6350</xdr:colOff>
          <xdr:row>28</xdr:row>
          <xdr:rowOff>25400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1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26</xdr:row>
          <xdr:rowOff>203200</xdr:rowOff>
        </xdr:from>
        <xdr:to>
          <xdr:col>14</xdr:col>
          <xdr:colOff>6350</xdr:colOff>
          <xdr:row>28</xdr:row>
          <xdr:rowOff>25400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1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30</xdr:row>
          <xdr:rowOff>203200</xdr:rowOff>
        </xdr:from>
        <xdr:to>
          <xdr:col>4</xdr:col>
          <xdr:colOff>6350</xdr:colOff>
          <xdr:row>32</xdr:row>
          <xdr:rowOff>25400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1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30</xdr:row>
          <xdr:rowOff>203200</xdr:rowOff>
        </xdr:from>
        <xdr:to>
          <xdr:col>8</xdr:col>
          <xdr:colOff>6350</xdr:colOff>
          <xdr:row>32</xdr:row>
          <xdr:rowOff>25400</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1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30</xdr:row>
          <xdr:rowOff>203200</xdr:rowOff>
        </xdr:from>
        <xdr:to>
          <xdr:col>16</xdr:col>
          <xdr:colOff>6350</xdr:colOff>
          <xdr:row>32</xdr:row>
          <xdr:rowOff>25400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1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5</xdr:col>
      <xdr:colOff>245048</xdr:colOff>
      <xdr:row>22</xdr:row>
      <xdr:rowOff>14866</xdr:rowOff>
    </xdr:from>
    <xdr:to>
      <xdr:col>5</xdr:col>
      <xdr:colOff>245048</xdr:colOff>
      <xdr:row>23</xdr:row>
      <xdr:rowOff>223854</xdr:rowOff>
    </xdr:to>
    <xdr:cxnSp macro="">
      <xdr:nvCxnSpPr>
        <xdr:cNvPr id="2" name="直線矢印コネクタ 1">
          <a:extLst>
            <a:ext uri="{FF2B5EF4-FFF2-40B4-BE49-F238E27FC236}">
              <a16:creationId xmlns:a16="http://schemas.microsoft.com/office/drawing/2014/main" id="{554284AA-AE1B-4288-B9CE-368490F161F2}"/>
            </a:ext>
          </a:extLst>
        </xdr:cNvPr>
        <xdr:cNvCxnSpPr/>
      </xdr:nvCxnSpPr>
      <xdr:spPr>
        <a:xfrm flipV="1">
          <a:off x="1654748" y="4343026"/>
          <a:ext cx="0" cy="4375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246302</xdr:colOff>
      <xdr:row>25</xdr:row>
      <xdr:rowOff>1363</xdr:rowOff>
    </xdr:from>
    <xdr:to>
      <xdr:col>5</xdr:col>
      <xdr:colOff>246302</xdr:colOff>
      <xdr:row>26</xdr:row>
      <xdr:rowOff>204753</xdr:rowOff>
    </xdr:to>
    <xdr:cxnSp macro="">
      <xdr:nvCxnSpPr>
        <xdr:cNvPr id="3" name="直線矢印コネクタ 2">
          <a:extLst>
            <a:ext uri="{FF2B5EF4-FFF2-40B4-BE49-F238E27FC236}">
              <a16:creationId xmlns:a16="http://schemas.microsoft.com/office/drawing/2014/main" id="{0E3A0145-461E-497B-88CB-50B2A4922806}"/>
            </a:ext>
          </a:extLst>
        </xdr:cNvPr>
        <xdr:cNvCxnSpPr/>
      </xdr:nvCxnSpPr>
      <xdr:spPr>
        <a:xfrm>
          <a:off x="1656002" y="5015323"/>
          <a:ext cx="0" cy="4319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44450</xdr:colOff>
          <xdr:row>35</xdr:row>
          <xdr:rowOff>488950</xdr:rowOff>
        </xdr:from>
        <xdr:to>
          <xdr:col>4</xdr:col>
          <xdr:colOff>12700</xdr:colOff>
          <xdr:row>37</xdr:row>
          <xdr:rowOff>31750</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1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42</xdr:row>
          <xdr:rowOff>0</xdr:rowOff>
        </xdr:from>
        <xdr:to>
          <xdr:col>0</xdr:col>
          <xdr:colOff>222250</xdr:colOff>
          <xdr:row>43</xdr:row>
          <xdr:rowOff>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1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84</xdr:row>
          <xdr:rowOff>222250</xdr:rowOff>
        </xdr:from>
        <xdr:to>
          <xdr:col>5</xdr:col>
          <xdr:colOff>234950</xdr:colOff>
          <xdr:row>85</xdr:row>
          <xdr:rowOff>222250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1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84</xdr:row>
          <xdr:rowOff>222250</xdr:rowOff>
        </xdr:from>
        <xdr:to>
          <xdr:col>11</xdr:col>
          <xdr:colOff>234950</xdr:colOff>
          <xdr:row>85</xdr:row>
          <xdr:rowOff>222250</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1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85</xdr:row>
          <xdr:rowOff>222250</xdr:rowOff>
        </xdr:from>
        <xdr:to>
          <xdr:col>5</xdr:col>
          <xdr:colOff>234950</xdr:colOff>
          <xdr:row>86</xdr:row>
          <xdr:rowOff>222250</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1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85</xdr:row>
          <xdr:rowOff>222250</xdr:rowOff>
        </xdr:from>
        <xdr:to>
          <xdr:col>9</xdr:col>
          <xdr:colOff>234950</xdr:colOff>
          <xdr:row>86</xdr:row>
          <xdr:rowOff>222250</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1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85</xdr:row>
          <xdr:rowOff>222250</xdr:rowOff>
        </xdr:from>
        <xdr:to>
          <xdr:col>13</xdr:col>
          <xdr:colOff>234950</xdr:colOff>
          <xdr:row>86</xdr:row>
          <xdr:rowOff>222250</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1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93</xdr:row>
          <xdr:rowOff>222250</xdr:rowOff>
        </xdr:from>
        <xdr:to>
          <xdr:col>5</xdr:col>
          <xdr:colOff>234950</xdr:colOff>
          <xdr:row>94</xdr:row>
          <xdr:rowOff>222250</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1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93</xdr:row>
          <xdr:rowOff>222250</xdr:rowOff>
        </xdr:from>
        <xdr:to>
          <xdr:col>11</xdr:col>
          <xdr:colOff>234950</xdr:colOff>
          <xdr:row>94</xdr:row>
          <xdr:rowOff>222250</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1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94</xdr:row>
          <xdr:rowOff>222250</xdr:rowOff>
        </xdr:from>
        <xdr:to>
          <xdr:col>5</xdr:col>
          <xdr:colOff>234950</xdr:colOff>
          <xdr:row>95</xdr:row>
          <xdr:rowOff>222250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1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94</xdr:row>
          <xdr:rowOff>222250</xdr:rowOff>
        </xdr:from>
        <xdr:to>
          <xdr:col>9</xdr:col>
          <xdr:colOff>234950</xdr:colOff>
          <xdr:row>95</xdr:row>
          <xdr:rowOff>222250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1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94</xdr:row>
          <xdr:rowOff>222250</xdr:rowOff>
        </xdr:from>
        <xdr:to>
          <xdr:col>13</xdr:col>
          <xdr:colOff>234950</xdr:colOff>
          <xdr:row>95</xdr:row>
          <xdr:rowOff>222250</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1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102</xdr:row>
          <xdr:rowOff>222250</xdr:rowOff>
        </xdr:from>
        <xdr:to>
          <xdr:col>5</xdr:col>
          <xdr:colOff>234950</xdr:colOff>
          <xdr:row>103</xdr:row>
          <xdr:rowOff>222250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1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102</xdr:row>
          <xdr:rowOff>222250</xdr:rowOff>
        </xdr:from>
        <xdr:to>
          <xdr:col>11</xdr:col>
          <xdr:colOff>234950</xdr:colOff>
          <xdr:row>103</xdr:row>
          <xdr:rowOff>222250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1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103</xdr:row>
          <xdr:rowOff>222250</xdr:rowOff>
        </xdr:from>
        <xdr:to>
          <xdr:col>5</xdr:col>
          <xdr:colOff>234950</xdr:colOff>
          <xdr:row>104</xdr:row>
          <xdr:rowOff>222250</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1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103</xdr:row>
          <xdr:rowOff>222250</xdr:rowOff>
        </xdr:from>
        <xdr:to>
          <xdr:col>9</xdr:col>
          <xdr:colOff>234950</xdr:colOff>
          <xdr:row>104</xdr:row>
          <xdr:rowOff>222250</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1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103</xdr:row>
          <xdr:rowOff>222250</xdr:rowOff>
        </xdr:from>
        <xdr:to>
          <xdr:col>13</xdr:col>
          <xdr:colOff>234950</xdr:colOff>
          <xdr:row>104</xdr:row>
          <xdr:rowOff>222250</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1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111</xdr:row>
          <xdr:rowOff>222250</xdr:rowOff>
        </xdr:from>
        <xdr:to>
          <xdr:col>5</xdr:col>
          <xdr:colOff>234950</xdr:colOff>
          <xdr:row>112</xdr:row>
          <xdr:rowOff>222250</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1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111</xdr:row>
          <xdr:rowOff>222250</xdr:rowOff>
        </xdr:from>
        <xdr:to>
          <xdr:col>11</xdr:col>
          <xdr:colOff>234950</xdr:colOff>
          <xdr:row>112</xdr:row>
          <xdr:rowOff>222250</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1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112</xdr:row>
          <xdr:rowOff>222250</xdr:rowOff>
        </xdr:from>
        <xdr:to>
          <xdr:col>5</xdr:col>
          <xdr:colOff>234950</xdr:colOff>
          <xdr:row>113</xdr:row>
          <xdr:rowOff>222250</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1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112</xdr:row>
          <xdr:rowOff>222250</xdr:rowOff>
        </xdr:from>
        <xdr:to>
          <xdr:col>9</xdr:col>
          <xdr:colOff>234950</xdr:colOff>
          <xdr:row>113</xdr:row>
          <xdr:rowOff>222250</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1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112</xdr:row>
          <xdr:rowOff>222250</xdr:rowOff>
        </xdr:from>
        <xdr:to>
          <xdr:col>13</xdr:col>
          <xdr:colOff>234950</xdr:colOff>
          <xdr:row>113</xdr:row>
          <xdr:rowOff>222250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1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120</xdr:row>
          <xdr:rowOff>222250</xdr:rowOff>
        </xdr:from>
        <xdr:to>
          <xdr:col>5</xdr:col>
          <xdr:colOff>234950</xdr:colOff>
          <xdr:row>121</xdr:row>
          <xdr:rowOff>222250</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1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120</xdr:row>
          <xdr:rowOff>222250</xdr:rowOff>
        </xdr:from>
        <xdr:to>
          <xdr:col>11</xdr:col>
          <xdr:colOff>234950</xdr:colOff>
          <xdr:row>121</xdr:row>
          <xdr:rowOff>222250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1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121</xdr:row>
          <xdr:rowOff>222250</xdr:rowOff>
        </xdr:from>
        <xdr:to>
          <xdr:col>5</xdr:col>
          <xdr:colOff>234950</xdr:colOff>
          <xdr:row>122</xdr:row>
          <xdr:rowOff>222250</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1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121</xdr:row>
          <xdr:rowOff>222250</xdr:rowOff>
        </xdr:from>
        <xdr:to>
          <xdr:col>9</xdr:col>
          <xdr:colOff>234950</xdr:colOff>
          <xdr:row>122</xdr:row>
          <xdr:rowOff>222250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1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121</xdr:row>
          <xdr:rowOff>222250</xdr:rowOff>
        </xdr:from>
        <xdr:to>
          <xdr:col>13</xdr:col>
          <xdr:colOff>234950</xdr:colOff>
          <xdr:row>122</xdr:row>
          <xdr:rowOff>222250</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1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129</xdr:row>
          <xdr:rowOff>222250</xdr:rowOff>
        </xdr:from>
        <xdr:to>
          <xdr:col>5</xdr:col>
          <xdr:colOff>234950</xdr:colOff>
          <xdr:row>130</xdr:row>
          <xdr:rowOff>222250</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1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129</xdr:row>
          <xdr:rowOff>222250</xdr:rowOff>
        </xdr:from>
        <xdr:to>
          <xdr:col>11</xdr:col>
          <xdr:colOff>234950</xdr:colOff>
          <xdr:row>130</xdr:row>
          <xdr:rowOff>222250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1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130</xdr:row>
          <xdr:rowOff>222250</xdr:rowOff>
        </xdr:from>
        <xdr:to>
          <xdr:col>5</xdr:col>
          <xdr:colOff>234950</xdr:colOff>
          <xdr:row>131</xdr:row>
          <xdr:rowOff>222250</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1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130</xdr:row>
          <xdr:rowOff>222250</xdr:rowOff>
        </xdr:from>
        <xdr:to>
          <xdr:col>9</xdr:col>
          <xdr:colOff>234950</xdr:colOff>
          <xdr:row>131</xdr:row>
          <xdr:rowOff>222250</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1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130</xdr:row>
          <xdr:rowOff>222250</xdr:rowOff>
        </xdr:from>
        <xdr:to>
          <xdr:col>13</xdr:col>
          <xdr:colOff>234950</xdr:colOff>
          <xdr:row>131</xdr:row>
          <xdr:rowOff>222250</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1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138</xdr:row>
          <xdr:rowOff>222250</xdr:rowOff>
        </xdr:from>
        <xdr:to>
          <xdr:col>5</xdr:col>
          <xdr:colOff>234950</xdr:colOff>
          <xdr:row>139</xdr:row>
          <xdr:rowOff>222250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1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138</xdr:row>
          <xdr:rowOff>222250</xdr:rowOff>
        </xdr:from>
        <xdr:to>
          <xdr:col>11</xdr:col>
          <xdr:colOff>234950</xdr:colOff>
          <xdr:row>139</xdr:row>
          <xdr:rowOff>222250</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1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139</xdr:row>
          <xdr:rowOff>222250</xdr:rowOff>
        </xdr:from>
        <xdr:to>
          <xdr:col>5</xdr:col>
          <xdr:colOff>234950</xdr:colOff>
          <xdr:row>140</xdr:row>
          <xdr:rowOff>222250</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1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139</xdr:row>
          <xdr:rowOff>222250</xdr:rowOff>
        </xdr:from>
        <xdr:to>
          <xdr:col>9</xdr:col>
          <xdr:colOff>234950</xdr:colOff>
          <xdr:row>140</xdr:row>
          <xdr:rowOff>222250</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1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31750</xdr:colOff>
          <xdr:row>139</xdr:row>
          <xdr:rowOff>222250</xdr:rowOff>
        </xdr:from>
        <xdr:to>
          <xdr:col>13</xdr:col>
          <xdr:colOff>234950</xdr:colOff>
          <xdr:row>140</xdr:row>
          <xdr:rowOff>222250</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1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19</xdr:col>
      <xdr:colOff>117764</xdr:colOff>
      <xdr:row>0</xdr:row>
      <xdr:rowOff>6927</xdr:rowOff>
    </xdr:from>
    <xdr:to>
      <xdr:col>30</xdr:col>
      <xdr:colOff>6927</xdr:colOff>
      <xdr:row>1</xdr:row>
      <xdr:rowOff>221089</xdr:rowOff>
    </xdr:to>
    <xdr:pic>
      <xdr:nvPicPr>
        <xdr:cNvPr id="5" name="図 4" descr="J-GoodTech [株式会社食環境衛生研究所] | Appeal">
          <a:extLst>
            <a:ext uri="{FF2B5EF4-FFF2-40B4-BE49-F238E27FC236}">
              <a16:creationId xmlns:a16="http://schemas.microsoft.com/office/drawing/2014/main" id="{A90AF000-9B98-4BA8-91C8-2180A9290F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14109" y="6927"/>
          <a:ext cx="1877291" cy="4427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47" Type="http://schemas.openxmlformats.org/officeDocument/2006/relationships/ctrlProp" Target="../ctrlProps/ctrlProp85.xml"/><Relationship Id="rId50" Type="http://schemas.openxmlformats.org/officeDocument/2006/relationships/ctrlProp" Target="../ctrlProps/ctrlProp88.xml"/><Relationship Id="rId55" Type="http://schemas.openxmlformats.org/officeDocument/2006/relationships/ctrlProp" Target="../ctrlProps/ctrlProp93.xml"/><Relationship Id="rId63" Type="http://schemas.openxmlformats.org/officeDocument/2006/relationships/ctrlProp" Target="../ctrlProps/ctrlProp101.xml"/><Relationship Id="rId68" Type="http://schemas.openxmlformats.org/officeDocument/2006/relationships/ctrlProp" Target="../ctrlProps/ctrlProp106.xml"/><Relationship Id="rId7" Type="http://schemas.openxmlformats.org/officeDocument/2006/relationships/ctrlProp" Target="../ctrlProps/ctrlProp45.xml"/><Relationship Id="rId2" Type="http://schemas.openxmlformats.org/officeDocument/2006/relationships/drawing" Target="../drawings/drawing2.xml"/><Relationship Id="rId16" Type="http://schemas.openxmlformats.org/officeDocument/2006/relationships/ctrlProp" Target="../ctrlProps/ctrlProp54.xml"/><Relationship Id="rId29" Type="http://schemas.openxmlformats.org/officeDocument/2006/relationships/ctrlProp" Target="../ctrlProps/ctrlProp67.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45" Type="http://schemas.openxmlformats.org/officeDocument/2006/relationships/ctrlProp" Target="../ctrlProps/ctrlProp83.xml"/><Relationship Id="rId53" Type="http://schemas.openxmlformats.org/officeDocument/2006/relationships/ctrlProp" Target="../ctrlProps/ctrlProp91.xml"/><Relationship Id="rId58" Type="http://schemas.openxmlformats.org/officeDocument/2006/relationships/ctrlProp" Target="../ctrlProps/ctrlProp96.xml"/><Relationship Id="rId66" Type="http://schemas.openxmlformats.org/officeDocument/2006/relationships/ctrlProp" Target="../ctrlProps/ctrlProp104.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49" Type="http://schemas.openxmlformats.org/officeDocument/2006/relationships/ctrlProp" Target="../ctrlProps/ctrlProp87.xml"/><Relationship Id="rId57" Type="http://schemas.openxmlformats.org/officeDocument/2006/relationships/ctrlProp" Target="../ctrlProps/ctrlProp95.xml"/><Relationship Id="rId61" Type="http://schemas.openxmlformats.org/officeDocument/2006/relationships/ctrlProp" Target="../ctrlProps/ctrlProp99.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52" Type="http://schemas.openxmlformats.org/officeDocument/2006/relationships/ctrlProp" Target="../ctrlProps/ctrlProp90.xml"/><Relationship Id="rId60" Type="http://schemas.openxmlformats.org/officeDocument/2006/relationships/ctrlProp" Target="../ctrlProps/ctrlProp98.xml"/><Relationship Id="rId65" Type="http://schemas.openxmlformats.org/officeDocument/2006/relationships/ctrlProp" Target="../ctrlProps/ctrlProp103.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 Id="rId48" Type="http://schemas.openxmlformats.org/officeDocument/2006/relationships/ctrlProp" Target="../ctrlProps/ctrlProp86.xml"/><Relationship Id="rId56" Type="http://schemas.openxmlformats.org/officeDocument/2006/relationships/ctrlProp" Target="../ctrlProps/ctrlProp94.xml"/><Relationship Id="rId64" Type="http://schemas.openxmlformats.org/officeDocument/2006/relationships/ctrlProp" Target="../ctrlProps/ctrlProp102.xml"/><Relationship Id="rId69" Type="http://schemas.openxmlformats.org/officeDocument/2006/relationships/ctrlProp" Target="../ctrlProps/ctrlProp107.xml"/><Relationship Id="rId8" Type="http://schemas.openxmlformats.org/officeDocument/2006/relationships/ctrlProp" Target="../ctrlProps/ctrlProp46.xml"/><Relationship Id="rId51" Type="http://schemas.openxmlformats.org/officeDocument/2006/relationships/ctrlProp" Target="../ctrlProps/ctrlProp89.xml"/><Relationship Id="rId3" Type="http://schemas.openxmlformats.org/officeDocument/2006/relationships/vmlDrawing" Target="../drawings/vmlDrawing2.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 Id="rId46" Type="http://schemas.openxmlformats.org/officeDocument/2006/relationships/ctrlProp" Target="../ctrlProps/ctrlProp84.xml"/><Relationship Id="rId59" Type="http://schemas.openxmlformats.org/officeDocument/2006/relationships/ctrlProp" Target="../ctrlProps/ctrlProp97.xml"/><Relationship Id="rId67" Type="http://schemas.openxmlformats.org/officeDocument/2006/relationships/ctrlProp" Target="../ctrlProps/ctrlProp105.xml"/><Relationship Id="rId20" Type="http://schemas.openxmlformats.org/officeDocument/2006/relationships/ctrlProp" Target="../ctrlProps/ctrlProp58.xml"/><Relationship Id="rId41" Type="http://schemas.openxmlformats.org/officeDocument/2006/relationships/ctrlProp" Target="../ctrlProps/ctrlProp79.xml"/><Relationship Id="rId54" Type="http://schemas.openxmlformats.org/officeDocument/2006/relationships/ctrlProp" Target="../ctrlProps/ctrlProp92.xml"/><Relationship Id="rId62" Type="http://schemas.openxmlformats.org/officeDocument/2006/relationships/ctrlProp" Target="../ctrlProps/ctrlProp100.xml"/></Relationships>
</file>

<file path=xl/worksheets/_rels/sheet3.xml.rels><?xml version="1.0" encoding="UTF-8" standalone="yes"?>
<Relationships xmlns="http://schemas.openxmlformats.org/package/2006/relationships"><Relationship Id="rId26" Type="http://schemas.openxmlformats.org/officeDocument/2006/relationships/hyperlink" Target="https://www.shokukanken.com/kensa/item3009/" TargetMode="External"/><Relationship Id="rId21" Type="http://schemas.openxmlformats.org/officeDocument/2006/relationships/hyperlink" Target="https://www.shokukanken.com/kensa/item2131/" TargetMode="External"/><Relationship Id="rId34" Type="http://schemas.openxmlformats.org/officeDocument/2006/relationships/hyperlink" Target="https://www.shokukanken.com/kensa/item1935/" TargetMode="External"/><Relationship Id="rId42" Type="http://schemas.openxmlformats.org/officeDocument/2006/relationships/hyperlink" Target="https://www.shokukanken.com/kensa/item1067/" TargetMode="External"/><Relationship Id="rId47" Type="http://schemas.openxmlformats.org/officeDocument/2006/relationships/hyperlink" Target="https://www.shokukanken.com/kensa/item2377/" TargetMode="External"/><Relationship Id="rId50" Type="http://schemas.openxmlformats.org/officeDocument/2006/relationships/hyperlink" Target="https://www.shokukanken.com/kensa/kensa-13699/" TargetMode="External"/><Relationship Id="rId55" Type="http://schemas.openxmlformats.org/officeDocument/2006/relationships/hyperlink" Target="https://www.shokukanken.com/kensa/item1068/" TargetMode="External"/><Relationship Id="rId63" Type="http://schemas.openxmlformats.org/officeDocument/2006/relationships/hyperlink" Target="https://www.shokukanken.com/kensa/item1075/" TargetMode="External"/><Relationship Id="rId68" Type="http://schemas.openxmlformats.org/officeDocument/2006/relationships/hyperlink" Target="https://www.shokukanken.com/kensa/item2304/" TargetMode="External"/><Relationship Id="rId76" Type="http://schemas.openxmlformats.org/officeDocument/2006/relationships/hyperlink" Target="https://www.shokukanken.com/kensa/item2223/" TargetMode="External"/><Relationship Id="rId84" Type="http://schemas.openxmlformats.org/officeDocument/2006/relationships/hyperlink" Target="https://www.shokukanken.com/kensa/item2361/" TargetMode="External"/><Relationship Id="rId89" Type="http://schemas.openxmlformats.org/officeDocument/2006/relationships/hyperlink" Target="https://www.shokukanken.com/kensa/item2128/" TargetMode="External"/><Relationship Id="rId97" Type="http://schemas.openxmlformats.org/officeDocument/2006/relationships/hyperlink" Target="mailto:info@shokukanken.com" TargetMode="External"/><Relationship Id="rId7" Type="http://schemas.openxmlformats.org/officeDocument/2006/relationships/hyperlink" Target="https://www.shokukanken.com/kensa/item1046/" TargetMode="External"/><Relationship Id="rId71" Type="http://schemas.openxmlformats.org/officeDocument/2006/relationships/hyperlink" Target="https://www.shokukanken.com/kensa/item2372/" TargetMode="External"/><Relationship Id="rId92" Type="http://schemas.openxmlformats.org/officeDocument/2006/relationships/hyperlink" Target="https://www.shokukanken.com/kensa/item1082/" TargetMode="External"/><Relationship Id="rId2" Type="http://schemas.openxmlformats.org/officeDocument/2006/relationships/hyperlink" Target="https://www.shokukanken.com/kensa/item2244/" TargetMode="External"/><Relationship Id="rId16" Type="http://schemas.openxmlformats.org/officeDocument/2006/relationships/hyperlink" Target="https://www.shokukanken.com/kensa/item1052/" TargetMode="External"/><Relationship Id="rId29" Type="http://schemas.openxmlformats.org/officeDocument/2006/relationships/hyperlink" Target="https://www.shokukanken.com/kensa/item3009/" TargetMode="External"/><Relationship Id="rId11" Type="http://schemas.openxmlformats.org/officeDocument/2006/relationships/hyperlink" Target="https://www.shokukanken.com/kensa/item1051/" TargetMode="External"/><Relationship Id="rId24" Type="http://schemas.openxmlformats.org/officeDocument/2006/relationships/hyperlink" Target="https://www.shokukanken.com/kensa/item3010/" TargetMode="External"/><Relationship Id="rId32" Type="http://schemas.openxmlformats.org/officeDocument/2006/relationships/hyperlink" Target="https://www.shokukanken.com/kensa/item1919/" TargetMode="External"/><Relationship Id="rId37" Type="http://schemas.openxmlformats.org/officeDocument/2006/relationships/hyperlink" Target="https://www.shokukanken.com/kensa/item1954/" TargetMode="External"/><Relationship Id="rId40" Type="http://schemas.openxmlformats.org/officeDocument/2006/relationships/hyperlink" Target="https://www.shokukanken.com/kensa/item1956/" TargetMode="External"/><Relationship Id="rId45" Type="http://schemas.openxmlformats.org/officeDocument/2006/relationships/hyperlink" Target="https://www.shokukanken.com/kensa/item3013/" TargetMode="External"/><Relationship Id="rId53" Type="http://schemas.openxmlformats.org/officeDocument/2006/relationships/hyperlink" Target="https://www.shokukanken.com/kensa/item2006/" TargetMode="External"/><Relationship Id="rId58" Type="http://schemas.openxmlformats.org/officeDocument/2006/relationships/hyperlink" Target="https://www.shokukanken.com/kensa/item1070/" TargetMode="External"/><Relationship Id="rId66" Type="http://schemas.openxmlformats.org/officeDocument/2006/relationships/hyperlink" Target="https://www.shokukanken.com/kensa/kensa-13565/" TargetMode="External"/><Relationship Id="rId74" Type="http://schemas.openxmlformats.org/officeDocument/2006/relationships/hyperlink" Target="https://www.shokukanken.com/kensa/item2221/" TargetMode="External"/><Relationship Id="rId79" Type="http://schemas.openxmlformats.org/officeDocument/2006/relationships/hyperlink" Target="https://www.shokukanken.com/kensa/item1079/" TargetMode="External"/><Relationship Id="rId87" Type="http://schemas.openxmlformats.org/officeDocument/2006/relationships/hyperlink" Target="https://www.shokukanken.com/kensa/item1998/" TargetMode="External"/><Relationship Id="rId5" Type="http://schemas.openxmlformats.org/officeDocument/2006/relationships/hyperlink" Target="https://www.shokukanken.com/kensa/item2263/" TargetMode="External"/><Relationship Id="rId61" Type="http://schemas.openxmlformats.org/officeDocument/2006/relationships/hyperlink" Target="https://www.shokukanken.com/kensa/item1073/" TargetMode="External"/><Relationship Id="rId82" Type="http://schemas.openxmlformats.org/officeDocument/2006/relationships/hyperlink" Target="https://www.shokukanken.com/kensa/item1914/" TargetMode="External"/><Relationship Id="rId90" Type="http://schemas.openxmlformats.org/officeDocument/2006/relationships/hyperlink" Target="https://www.shokukanken.com/kensa/item1081/" TargetMode="External"/><Relationship Id="rId95" Type="http://schemas.openxmlformats.org/officeDocument/2006/relationships/hyperlink" Target="https://www.shokukanken.com/kensa/kensa-23950/" TargetMode="External"/><Relationship Id="rId19" Type="http://schemas.openxmlformats.org/officeDocument/2006/relationships/hyperlink" Target="https://www.shokukanken.com/kensa/item2131/" TargetMode="External"/><Relationship Id="rId14" Type="http://schemas.openxmlformats.org/officeDocument/2006/relationships/hyperlink" Target="https://www.shokukanken.com/kensa/kensa-12682/" TargetMode="External"/><Relationship Id="rId22" Type="http://schemas.openxmlformats.org/officeDocument/2006/relationships/hyperlink" Target="https://www.shokukanken.com/kensa/item2131/" TargetMode="External"/><Relationship Id="rId27" Type="http://schemas.openxmlformats.org/officeDocument/2006/relationships/hyperlink" Target="https://www.shokukanken.com/kensa/item3009/" TargetMode="External"/><Relationship Id="rId30" Type="http://schemas.openxmlformats.org/officeDocument/2006/relationships/hyperlink" Target="https://www.shokukanken.com/kensa/item3009/" TargetMode="External"/><Relationship Id="rId35" Type="http://schemas.openxmlformats.org/officeDocument/2006/relationships/hyperlink" Target="https://www.shokukanken.com/kensa/item1921/" TargetMode="External"/><Relationship Id="rId43" Type="http://schemas.openxmlformats.org/officeDocument/2006/relationships/hyperlink" Target="https://www.shokukanken.com/kensa/item1065/" TargetMode="External"/><Relationship Id="rId48" Type="http://schemas.openxmlformats.org/officeDocument/2006/relationships/hyperlink" Target="https://www.shokukanken.com/kensa/item2376/" TargetMode="External"/><Relationship Id="rId56" Type="http://schemas.openxmlformats.org/officeDocument/2006/relationships/hyperlink" Target="https://www.shokukanken.com/kensa/item2005/" TargetMode="External"/><Relationship Id="rId64" Type="http://schemas.openxmlformats.org/officeDocument/2006/relationships/hyperlink" Target="https://www.shokukanken.com/kensa/item1077/" TargetMode="External"/><Relationship Id="rId69" Type="http://schemas.openxmlformats.org/officeDocument/2006/relationships/hyperlink" Target="https://www.shokukanken.com/kensa/item2303/" TargetMode="External"/><Relationship Id="rId77" Type="http://schemas.openxmlformats.org/officeDocument/2006/relationships/hyperlink" Target="https://www.shokukanken.com/kensa/item2009/" TargetMode="External"/><Relationship Id="rId8" Type="http://schemas.openxmlformats.org/officeDocument/2006/relationships/hyperlink" Target="https://www.shokukanken.com/kensa/item1047/" TargetMode="External"/><Relationship Id="rId51" Type="http://schemas.openxmlformats.org/officeDocument/2006/relationships/hyperlink" Target="https://www.shokukanken.com/kensa/item1994/" TargetMode="External"/><Relationship Id="rId72" Type="http://schemas.openxmlformats.org/officeDocument/2006/relationships/hyperlink" Target="https://www.shokukanken.com/kensa/item2219/" TargetMode="External"/><Relationship Id="rId80" Type="http://schemas.openxmlformats.org/officeDocument/2006/relationships/hyperlink" Target="https://www.shokukanken.com/kensa/item2100/" TargetMode="External"/><Relationship Id="rId85" Type="http://schemas.openxmlformats.org/officeDocument/2006/relationships/hyperlink" Target="https://www.shokukanken.com/kensa/item2374/" TargetMode="External"/><Relationship Id="rId93" Type="http://schemas.openxmlformats.org/officeDocument/2006/relationships/hyperlink" Target="https://www.shokukanken.com/kensa/kensa-23941/" TargetMode="External"/><Relationship Id="rId98" Type="http://schemas.openxmlformats.org/officeDocument/2006/relationships/printerSettings" Target="../printerSettings/printerSettings3.bin"/><Relationship Id="rId3" Type="http://schemas.openxmlformats.org/officeDocument/2006/relationships/hyperlink" Target="https://www.shokukanken.com/kensa/item2224/" TargetMode="External"/><Relationship Id="rId12" Type="http://schemas.openxmlformats.org/officeDocument/2006/relationships/hyperlink" Target="https://www.shokukanken.com/kensa/item1055/" TargetMode="External"/><Relationship Id="rId17" Type="http://schemas.openxmlformats.org/officeDocument/2006/relationships/hyperlink" Target="https://www.shokukanken.com/kensa/item2132/" TargetMode="External"/><Relationship Id="rId25" Type="http://schemas.openxmlformats.org/officeDocument/2006/relationships/hyperlink" Target="https://www.shokukanken.com/kensa/item3009/" TargetMode="External"/><Relationship Id="rId33" Type="http://schemas.openxmlformats.org/officeDocument/2006/relationships/hyperlink" Target="https://www.shokukanken.com/kensa/item1920/" TargetMode="External"/><Relationship Id="rId38" Type="http://schemas.openxmlformats.org/officeDocument/2006/relationships/hyperlink" Target="https://www.shokukanken.com/kensa/item1955/" TargetMode="External"/><Relationship Id="rId46" Type="http://schemas.openxmlformats.org/officeDocument/2006/relationships/hyperlink" Target="https://www.shokukanken.com/kensa/item2051/" TargetMode="External"/><Relationship Id="rId59" Type="http://schemas.openxmlformats.org/officeDocument/2006/relationships/hyperlink" Target="https://www.shokukanken.com/kensa/item1071/" TargetMode="External"/><Relationship Id="rId67" Type="http://schemas.openxmlformats.org/officeDocument/2006/relationships/hyperlink" Target="https://www.shokukanken.com/kensa/item1362/" TargetMode="External"/><Relationship Id="rId20" Type="http://schemas.openxmlformats.org/officeDocument/2006/relationships/hyperlink" Target="https://www.shokukanken.com/kensa/item2131/" TargetMode="External"/><Relationship Id="rId41" Type="http://schemas.openxmlformats.org/officeDocument/2006/relationships/hyperlink" Target="https://www.shokukanken.com/kensa/item1957/" TargetMode="External"/><Relationship Id="rId54" Type="http://schemas.openxmlformats.org/officeDocument/2006/relationships/hyperlink" Target="https://www.shokukanken.com/kensa/item2338/" TargetMode="External"/><Relationship Id="rId62" Type="http://schemas.openxmlformats.org/officeDocument/2006/relationships/hyperlink" Target="https://www.shokukanken.com/kensa/item1074/" TargetMode="External"/><Relationship Id="rId70" Type="http://schemas.openxmlformats.org/officeDocument/2006/relationships/hyperlink" Target="https://www.shokukanken.com/kensa/item2371/" TargetMode="External"/><Relationship Id="rId75" Type="http://schemas.openxmlformats.org/officeDocument/2006/relationships/hyperlink" Target="https://www.shokukanken.com/kensa/item2222/" TargetMode="External"/><Relationship Id="rId83" Type="http://schemas.openxmlformats.org/officeDocument/2006/relationships/hyperlink" Target="https://www.shokukanken.com/kensa/item2086/" TargetMode="External"/><Relationship Id="rId88" Type="http://schemas.openxmlformats.org/officeDocument/2006/relationships/hyperlink" Target="https://www.shokukanken.com/kensa/item1080/" TargetMode="External"/><Relationship Id="rId91" Type="http://schemas.openxmlformats.org/officeDocument/2006/relationships/hyperlink" Target="https://www.shokukanken.com/kensa/item2129/" TargetMode="External"/><Relationship Id="rId96" Type="http://schemas.openxmlformats.org/officeDocument/2006/relationships/hyperlink" Target="https://www.shokukanken.com/kensa/kensa-23947/" TargetMode="External"/><Relationship Id="rId1" Type="http://schemas.openxmlformats.org/officeDocument/2006/relationships/hyperlink" Target="https://www.shokukanken.com/kensa/item2142/" TargetMode="External"/><Relationship Id="rId6" Type="http://schemas.openxmlformats.org/officeDocument/2006/relationships/hyperlink" Target="https://www.shokukanken.com/kensa/item1058/" TargetMode="External"/><Relationship Id="rId15" Type="http://schemas.openxmlformats.org/officeDocument/2006/relationships/hyperlink" Target="https://www.shokukanken.com/kensa/item1055/" TargetMode="External"/><Relationship Id="rId23" Type="http://schemas.openxmlformats.org/officeDocument/2006/relationships/hyperlink" Target="https://www.shokukanken.com/kensa/item2131/" TargetMode="External"/><Relationship Id="rId28" Type="http://schemas.openxmlformats.org/officeDocument/2006/relationships/hyperlink" Target="https://www.shokukanken.com/kensa/item3009/" TargetMode="External"/><Relationship Id="rId36" Type="http://schemas.openxmlformats.org/officeDocument/2006/relationships/hyperlink" Target="https://www.shokukanken.com/kensa/item1922/" TargetMode="External"/><Relationship Id="rId49" Type="http://schemas.openxmlformats.org/officeDocument/2006/relationships/hyperlink" Target="https://www.shokukanken.com/kensa/item2378/" TargetMode="External"/><Relationship Id="rId57" Type="http://schemas.openxmlformats.org/officeDocument/2006/relationships/hyperlink" Target="https://www.shokukanken.com/kensa/item2256/" TargetMode="External"/><Relationship Id="rId10" Type="http://schemas.openxmlformats.org/officeDocument/2006/relationships/hyperlink" Target="https://www.shokukanken.com/kensa/item1049/" TargetMode="External"/><Relationship Id="rId31" Type="http://schemas.openxmlformats.org/officeDocument/2006/relationships/hyperlink" Target="https://www.shokukanken.com/kensa/item2269/" TargetMode="External"/><Relationship Id="rId44" Type="http://schemas.openxmlformats.org/officeDocument/2006/relationships/hyperlink" Target="https://www.shokukanken.com/kensa/item1064/" TargetMode="External"/><Relationship Id="rId52" Type="http://schemas.openxmlformats.org/officeDocument/2006/relationships/hyperlink" Target="https://www.shokukanken.com/kensa/item2305/" TargetMode="External"/><Relationship Id="rId60" Type="http://schemas.openxmlformats.org/officeDocument/2006/relationships/hyperlink" Target="https://www.shokukanken.com/kensa/item1072/" TargetMode="External"/><Relationship Id="rId65" Type="http://schemas.openxmlformats.org/officeDocument/2006/relationships/hyperlink" Target="https://www.shokukanken.com/kensa/kensa-13009/" TargetMode="External"/><Relationship Id="rId73" Type="http://schemas.openxmlformats.org/officeDocument/2006/relationships/hyperlink" Target="https://www.shokukanken.com/kensa/item2220/" TargetMode="External"/><Relationship Id="rId78" Type="http://schemas.openxmlformats.org/officeDocument/2006/relationships/hyperlink" Target="https://www.shokukanken.com/kensa/item2344/" TargetMode="External"/><Relationship Id="rId81" Type="http://schemas.openxmlformats.org/officeDocument/2006/relationships/hyperlink" Target="https://www.shokukanken.com/kensa/item1912/" TargetMode="External"/><Relationship Id="rId86" Type="http://schemas.openxmlformats.org/officeDocument/2006/relationships/hyperlink" Target="https://www.shokukanken.com/kensa/item2080/" TargetMode="External"/><Relationship Id="rId94" Type="http://schemas.openxmlformats.org/officeDocument/2006/relationships/hyperlink" Target="https://www.shokukanken.com/kensa/kensa-23944/" TargetMode="External"/><Relationship Id="rId4" Type="http://schemas.openxmlformats.org/officeDocument/2006/relationships/hyperlink" Target="https://www.shokukanken.com/kensa/item2268/" TargetMode="External"/><Relationship Id="rId9" Type="http://schemas.openxmlformats.org/officeDocument/2006/relationships/hyperlink" Target="https://www.shokukanken.com/kensa/item1048/" TargetMode="External"/><Relationship Id="rId13" Type="http://schemas.openxmlformats.org/officeDocument/2006/relationships/hyperlink" Target="https://www.shokukanken.com/kensa/item1054/" TargetMode="External"/><Relationship Id="rId18" Type="http://schemas.openxmlformats.org/officeDocument/2006/relationships/hyperlink" Target="https://www.shokukanken.com/kensa/item2131/" TargetMode="External"/><Relationship Id="rId39" Type="http://schemas.openxmlformats.org/officeDocument/2006/relationships/hyperlink" Target="https://www.shokukanken.com/kensa/item106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C5B84-FDF6-45BE-ABC9-B8065F774797}">
  <sheetPr>
    <tabColor rgb="FF0070C0"/>
  </sheetPr>
  <dimension ref="A1:BX100"/>
  <sheetViews>
    <sheetView showGridLines="0" tabSelected="1" zoomScale="110" zoomScaleNormal="110" zoomScaleSheetLayoutView="100" zoomScalePageLayoutView="70" workbookViewId="0"/>
  </sheetViews>
  <sheetFormatPr defaultRowHeight="18"/>
  <cols>
    <col min="1" max="26" width="3.6640625" customWidth="1"/>
    <col min="27" max="29" width="7.6640625" hidden="1" customWidth="1"/>
    <col min="30" max="30" width="7.33203125" hidden="1" customWidth="1"/>
    <col min="31" max="31" width="3.6640625" customWidth="1"/>
    <col min="32" max="43" width="3.6640625" style="53" customWidth="1"/>
    <col min="44" max="79" width="3.6640625" customWidth="1"/>
  </cols>
  <sheetData>
    <row r="1" spans="1:61" ht="18" customHeight="1">
      <c r="B1" s="144"/>
      <c r="C1" s="144"/>
      <c r="D1" s="337" t="s">
        <v>83</v>
      </c>
      <c r="E1" s="337"/>
      <c r="F1" s="337"/>
      <c r="G1" s="337"/>
      <c r="H1" s="337"/>
      <c r="I1" s="337"/>
      <c r="J1" s="337"/>
      <c r="K1" s="337"/>
      <c r="L1" s="337"/>
      <c r="M1" s="337"/>
      <c r="N1" s="337"/>
      <c r="O1" s="337"/>
      <c r="P1" s="337"/>
      <c r="Q1" s="337"/>
      <c r="R1" s="337"/>
      <c r="S1" s="337"/>
      <c r="T1" s="144"/>
      <c r="U1" s="144"/>
      <c r="W1" s="163"/>
      <c r="X1" s="163"/>
      <c r="Y1" s="163"/>
      <c r="Z1" s="163"/>
    </row>
    <row r="2" spans="1:61" ht="18" customHeight="1">
      <c r="A2" s="145"/>
      <c r="B2" s="145"/>
      <c r="C2" s="145"/>
      <c r="D2" s="338"/>
      <c r="E2" s="338"/>
      <c r="F2" s="338"/>
      <c r="G2" s="338"/>
      <c r="H2" s="338"/>
      <c r="I2" s="338"/>
      <c r="J2" s="338"/>
      <c r="K2" s="338"/>
      <c r="L2" s="338"/>
      <c r="M2" s="338"/>
      <c r="N2" s="338"/>
      <c r="O2" s="338"/>
      <c r="P2" s="338"/>
      <c r="Q2" s="338"/>
      <c r="R2" s="338"/>
      <c r="S2" s="338"/>
      <c r="T2" s="145"/>
      <c r="U2" s="145"/>
      <c r="V2" s="164"/>
      <c r="W2" s="164"/>
      <c r="X2" s="164"/>
      <c r="Y2" s="164"/>
      <c r="Z2" s="164"/>
      <c r="AR2" s="53"/>
      <c r="AS2" s="53"/>
      <c r="AT2" s="53"/>
      <c r="AU2" s="53"/>
      <c r="AV2" s="53"/>
      <c r="AW2" s="53"/>
      <c r="AX2" s="53"/>
      <c r="AY2" s="53"/>
      <c r="AZ2" s="53"/>
      <c r="BA2" s="53"/>
      <c r="BB2" s="53"/>
      <c r="BC2" s="53"/>
      <c r="BD2" s="53"/>
      <c r="BE2" s="53"/>
      <c r="BF2" s="53"/>
      <c r="BG2" s="53"/>
      <c r="BH2" s="53"/>
      <c r="BI2" s="53"/>
    </row>
    <row r="3" spans="1:61" ht="18" customHeight="1">
      <c r="A3" s="384" t="s">
        <v>2</v>
      </c>
      <c r="B3" s="377"/>
      <c r="C3" s="377"/>
      <c r="D3" s="375" t="s">
        <v>0</v>
      </c>
      <c r="E3" s="375"/>
      <c r="F3" s="375"/>
      <c r="G3" s="363"/>
      <c r="H3" s="363"/>
      <c r="I3" s="363"/>
      <c r="J3" s="363"/>
      <c r="K3" s="363"/>
      <c r="L3" s="376" t="s">
        <v>3</v>
      </c>
      <c r="M3" s="377"/>
      <c r="N3" s="369"/>
      <c r="O3" s="370"/>
      <c r="P3" s="370"/>
      <c r="Q3" s="370"/>
      <c r="R3" s="371"/>
      <c r="S3" s="367" t="str">
        <f>IF(分析項目選択シート!X101=0,"","1")</f>
        <v/>
      </c>
      <c r="T3" s="368"/>
      <c r="U3" s="367" t="str">
        <f>IF(分析項目選択シート!Y101=0,"","2")</f>
        <v/>
      </c>
      <c r="V3" s="368"/>
      <c r="W3" s="367" t="str">
        <f>IF(分析項目選択シート!Z101=0,"","A")</f>
        <v/>
      </c>
      <c r="X3" s="368"/>
      <c r="Y3" s="367" t="str">
        <f>IF(分析項目選択シート!AA101=0,"","O")</f>
        <v/>
      </c>
      <c r="Z3" s="368"/>
      <c r="AR3" s="53"/>
      <c r="AS3" s="53"/>
      <c r="AT3" s="53"/>
      <c r="AU3" s="53"/>
      <c r="AV3" s="53"/>
      <c r="AW3" s="53"/>
      <c r="AX3" s="53"/>
      <c r="AY3" s="53"/>
      <c r="AZ3" s="53"/>
      <c r="BA3" s="53"/>
      <c r="BB3" s="53"/>
      <c r="BC3" s="53"/>
      <c r="BD3" s="53"/>
      <c r="BE3" s="53"/>
      <c r="BF3" s="53"/>
      <c r="BG3" s="53"/>
      <c r="BH3" s="53"/>
      <c r="BI3" s="53"/>
    </row>
    <row r="4" spans="1:61" ht="18" customHeight="1">
      <c r="A4" s="377"/>
      <c r="B4" s="377"/>
      <c r="C4" s="377"/>
      <c r="D4" s="375" t="s">
        <v>1</v>
      </c>
      <c r="E4" s="375"/>
      <c r="F4" s="375"/>
      <c r="G4" s="363"/>
      <c r="H4" s="363"/>
      <c r="I4" s="363"/>
      <c r="J4" s="363"/>
      <c r="K4" s="363"/>
      <c r="L4" s="377"/>
      <c r="M4" s="377"/>
      <c r="N4" s="372"/>
      <c r="O4" s="373"/>
      <c r="P4" s="373"/>
      <c r="Q4" s="373"/>
      <c r="R4" s="374"/>
      <c r="S4" s="368"/>
      <c r="T4" s="368"/>
      <c r="U4" s="368"/>
      <c r="V4" s="368"/>
      <c r="W4" s="368"/>
      <c r="X4" s="368"/>
      <c r="Y4" s="368"/>
      <c r="Z4" s="368"/>
      <c r="AB4" s="17"/>
      <c r="AR4" s="53"/>
      <c r="AS4" s="53"/>
      <c r="AT4" s="53"/>
      <c r="AU4" s="53"/>
      <c r="AV4" s="53"/>
      <c r="AW4" s="53"/>
      <c r="AX4" s="53"/>
      <c r="AY4" s="53"/>
      <c r="AZ4" s="53"/>
      <c r="BA4" s="53"/>
      <c r="BB4" s="53"/>
      <c r="BC4" s="53"/>
      <c r="BD4" s="53"/>
      <c r="BE4" s="53"/>
      <c r="BF4" s="53"/>
      <c r="BG4" s="53"/>
      <c r="BH4" s="53"/>
      <c r="BI4" s="53"/>
    </row>
    <row r="5" spans="1:61" ht="7.75" customHeight="1">
      <c r="A5" s="21"/>
      <c r="B5" s="21"/>
      <c r="C5" s="21"/>
      <c r="D5" s="22"/>
      <c r="E5" s="22"/>
      <c r="F5" s="22"/>
      <c r="G5" s="22"/>
      <c r="H5" s="22"/>
      <c r="I5" s="23"/>
      <c r="J5" s="23"/>
      <c r="K5" s="5"/>
      <c r="L5" s="5"/>
      <c r="M5" s="5"/>
      <c r="N5" s="5"/>
      <c r="O5" s="5"/>
      <c r="P5" s="5"/>
      <c r="Q5" s="5"/>
      <c r="R5" s="5"/>
      <c r="S5" s="5"/>
      <c r="T5" s="5"/>
      <c r="U5" s="5"/>
      <c r="V5" s="5"/>
      <c r="W5" s="5"/>
      <c r="X5" s="5"/>
      <c r="Y5" s="5"/>
      <c r="Z5" s="5"/>
      <c r="AR5" s="53"/>
      <c r="AS5" s="53"/>
      <c r="AT5" s="53"/>
      <c r="AU5" s="53"/>
      <c r="AV5" s="53"/>
      <c r="AW5" s="53"/>
      <c r="AX5" s="53"/>
      <c r="AY5" s="53"/>
      <c r="AZ5" s="53"/>
      <c r="BA5" s="53"/>
      <c r="BB5" s="53"/>
      <c r="BC5" s="53"/>
      <c r="BD5" s="53"/>
      <c r="BE5" s="53"/>
      <c r="BF5" s="53"/>
      <c r="BG5" s="53"/>
      <c r="BH5" s="53"/>
      <c r="BI5" s="53"/>
    </row>
    <row r="6" spans="1:61" ht="18" customHeight="1" thickBot="1">
      <c r="A6" s="362" t="s">
        <v>76</v>
      </c>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R6" s="53"/>
      <c r="AS6" s="53"/>
      <c r="AT6" s="53"/>
      <c r="AU6" s="53"/>
      <c r="AV6" s="53"/>
      <c r="AW6" s="53"/>
      <c r="AX6" s="53"/>
      <c r="AY6" s="53"/>
      <c r="AZ6" s="53"/>
      <c r="BA6" s="53"/>
      <c r="BB6" s="53"/>
      <c r="BC6" s="53"/>
      <c r="BD6" s="53"/>
      <c r="BE6" s="53"/>
      <c r="BF6" s="53"/>
      <c r="BG6" s="53"/>
      <c r="BH6" s="53"/>
      <c r="BI6" s="53"/>
    </row>
    <row r="7" spans="1:61" ht="18" customHeight="1">
      <c r="A7" s="385" t="s">
        <v>173</v>
      </c>
      <c r="B7" s="386"/>
      <c r="C7" s="387"/>
      <c r="D7" s="224" t="s">
        <v>73</v>
      </c>
      <c r="E7" s="225"/>
      <c r="F7" s="226"/>
      <c r="G7" s="231" t="str">
        <f>IF(G8="","  [自動入力/編集可]",PHONETIC(G8))</f>
        <v xml:space="preserve">  [自動入力/編集可]</v>
      </c>
      <c r="H7" s="232"/>
      <c r="I7" s="232"/>
      <c r="J7" s="232"/>
      <c r="K7" s="232"/>
      <c r="L7" s="232"/>
      <c r="M7" s="232"/>
      <c r="N7" s="232"/>
      <c r="O7" s="232"/>
      <c r="P7" s="232"/>
      <c r="Q7" s="232"/>
      <c r="R7" s="232"/>
      <c r="S7" s="232"/>
      <c r="T7" s="232"/>
      <c r="U7" s="232"/>
      <c r="V7" s="233"/>
      <c r="W7" s="398" t="s">
        <v>177</v>
      </c>
      <c r="X7" s="399"/>
      <c r="Y7" s="399"/>
      <c r="Z7" s="400"/>
      <c r="AF7" s="57" t="s">
        <v>160</v>
      </c>
    </row>
    <row r="8" spans="1:61" ht="18" customHeight="1">
      <c r="A8" s="388"/>
      <c r="B8" s="389"/>
      <c r="C8" s="390"/>
      <c r="D8" s="218" t="s">
        <v>262</v>
      </c>
      <c r="E8" s="219"/>
      <c r="F8" s="220"/>
      <c r="G8" s="227"/>
      <c r="H8" s="227"/>
      <c r="I8" s="227"/>
      <c r="J8" s="227"/>
      <c r="K8" s="227"/>
      <c r="L8" s="227"/>
      <c r="M8" s="227"/>
      <c r="N8" s="227"/>
      <c r="O8" s="227"/>
      <c r="P8" s="227"/>
      <c r="Q8" s="227"/>
      <c r="R8" s="227"/>
      <c r="S8" s="227"/>
      <c r="T8" s="227"/>
      <c r="U8" s="227"/>
      <c r="V8" s="228"/>
      <c r="W8" s="86"/>
      <c r="X8" s="394" t="s">
        <v>151</v>
      </c>
      <c r="Y8" s="394"/>
      <c r="Z8" s="395"/>
      <c r="AA8" s="17"/>
      <c r="AF8" s="431" t="s">
        <v>242</v>
      </c>
      <c r="AG8" s="431"/>
      <c r="AH8" s="431"/>
      <c r="AI8" s="431"/>
      <c r="AJ8" s="431"/>
      <c r="AK8" s="431"/>
      <c r="AL8" s="431"/>
      <c r="AM8" s="431"/>
      <c r="AN8" s="431"/>
      <c r="AO8" s="431"/>
      <c r="AP8" s="431"/>
      <c r="AQ8" s="431"/>
    </row>
    <row r="9" spans="1:61" ht="18" customHeight="1">
      <c r="A9" s="391"/>
      <c r="B9" s="392"/>
      <c r="C9" s="393"/>
      <c r="D9" s="221"/>
      <c r="E9" s="222"/>
      <c r="F9" s="223"/>
      <c r="G9" s="229"/>
      <c r="H9" s="229"/>
      <c r="I9" s="229"/>
      <c r="J9" s="229"/>
      <c r="K9" s="229"/>
      <c r="L9" s="229"/>
      <c r="M9" s="229"/>
      <c r="N9" s="229"/>
      <c r="O9" s="229"/>
      <c r="P9" s="229"/>
      <c r="Q9" s="229"/>
      <c r="R9" s="229"/>
      <c r="S9" s="229"/>
      <c r="T9" s="229"/>
      <c r="U9" s="229"/>
      <c r="V9" s="230"/>
      <c r="W9" s="85"/>
      <c r="X9" s="396" t="s">
        <v>152</v>
      </c>
      <c r="Y9" s="396"/>
      <c r="Z9" s="397"/>
      <c r="AA9" s="17"/>
      <c r="AF9" s="431"/>
      <c r="AG9" s="431"/>
      <c r="AH9" s="431"/>
      <c r="AI9" s="431"/>
      <c r="AJ9" s="431"/>
      <c r="AK9" s="431"/>
      <c r="AL9" s="431"/>
      <c r="AM9" s="431"/>
      <c r="AN9" s="431"/>
      <c r="AO9" s="431"/>
      <c r="AP9" s="431"/>
      <c r="AQ9" s="431"/>
    </row>
    <row r="10" spans="1:61" ht="18" customHeight="1">
      <c r="A10" s="364" t="s">
        <v>41</v>
      </c>
      <c r="B10" s="365"/>
      <c r="C10" s="366"/>
      <c r="D10" s="383" t="s">
        <v>49</v>
      </c>
      <c r="E10" s="381"/>
      <c r="F10" s="381"/>
      <c r="G10" s="382"/>
      <c r="H10" s="378"/>
      <c r="I10" s="379"/>
      <c r="J10" s="379"/>
      <c r="K10" s="379"/>
      <c r="L10" s="379"/>
      <c r="M10" s="379"/>
      <c r="N10" s="379"/>
      <c r="O10" s="379"/>
      <c r="P10" s="379"/>
      <c r="Q10" s="379"/>
      <c r="R10" s="379"/>
      <c r="S10" s="379"/>
      <c r="T10" s="379"/>
      <c r="U10" s="379"/>
      <c r="V10" s="379"/>
      <c r="W10" s="379"/>
      <c r="X10" s="379"/>
      <c r="Y10" s="379"/>
      <c r="Z10" s="380"/>
      <c r="AA10" cm="1">
        <f t="array" ref="AA10">SUMPRODUCT(LEN(E10)-LEN(SUBSTITUTE(E10,{"0","1","2","3","4","5","6","7","8","9"},"")))</f>
        <v>0</v>
      </c>
      <c r="AF10" s="431"/>
      <c r="AG10" s="431"/>
      <c r="AH10" s="431"/>
      <c r="AI10" s="431"/>
      <c r="AJ10" s="431"/>
      <c r="AK10" s="431"/>
      <c r="AL10" s="431"/>
      <c r="AM10" s="431"/>
      <c r="AN10" s="431"/>
      <c r="AO10" s="431"/>
      <c r="AP10" s="431"/>
      <c r="AQ10" s="431"/>
    </row>
    <row r="11" spans="1:61" ht="18" customHeight="1">
      <c r="A11" s="364"/>
      <c r="B11" s="365"/>
      <c r="C11" s="366"/>
      <c r="D11" s="383"/>
      <c r="E11" s="381"/>
      <c r="F11" s="381"/>
      <c r="G11" s="382"/>
      <c r="H11" s="378"/>
      <c r="I11" s="379"/>
      <c r="J11" s="379"/>
      <c r="K11" s="379"/>
      <c r="L11" s="379"/>
      <c r="M11" s="379"/>
      <c r="N11" s="379"/>
      <c r="O11" s="379"/>
      <c r="P11" s="379"/>
      <c r="Q11" s="379"/>
      <c r="R11" s="379"/>
      <c r="S11" s="379"/>
      <c r="T11" s="379"/>
      <c r="U11" s="379"/>
      <c r="V11" s="379"/>
      <c r="W11" s="379"/>
      <c r="X11" s="379"/>
      <c r="Y11" s="379"/>
      <c r="Z11" s="380"/>
      <c r="AF11" s="146"/>
      <c r="AG11" s="146"/>
      <c r="AH11" s="146"/>
      <c r="AI11" s="146"/>
      <c r="AJ11" s="146"/>
      <c r="AK11" s="146"/>
      <c r="AL11" s="146"/>
      <c r="AM11" s="146"/>
      <c r="AN11" s="146"/>
      <c r="AO11" s="146"/>
      <c r="AP11" s="146"/>
      <c r="AQ11" s="146"/>
    </row>
    <row r="12" spans="1:61" ht="9" customHeight="1">
      <c r="A12" s="339" t="s">
        <v>174</v>
      </c>
      <c r="B12" s="340"/>
      <c r="C12" s="341"/>
      <c r="D12" s="424" t="s">
        <v>42</v>
      </c>
      <c r="E12" s="341"/>
      <c r="F12" s="271"/>
      <c r="G12" s="271"/>
      <c r="H12" s="271"/>
      <c r="I12" s="271"/>
      <c r="J12" s="271"/>
      <c r="K12" s="271"/>
      <c r="L12" s="271"/>
      <c r="M12" s="271"/>
      <c r="N12" s="271"/>
      <c r="O12" s="282" t="s">
        <v>73</v>
      </c>
      <c r="P12" s="283"/>
      <c r="Q12" s="274" t="s">
        <v>70</v>
      </c>
      <c r="R12" s="289" t="str">
        <f>IF(R14="","[自動入力/編集可]",PHONETIC(R14))</f>
        <v>[自動入力/編集可]</v>
      </c>
      <c r="S12" s="290"/>
      <c r="T12" s="290"/>
      <c r="U12" s="291"/>
      <c r="V12" s="239" t="s">
        <v>72</v>
      </c>
      <c r="W12" s="420" t="str">
        <f>IF(W14="","[自動入力/編集可]",PHONETIC(W14))</f>
        <v>[自動入力/編集可]</v>
      </c>
      <c r="X12" s="420"/>
      <c r="Y12" s="420"/>
      <c r="Z12" s="421"/>
    </row>
    <row r="13" spans="1:61" ht="9" customHeight="1">
      <c r="A13" s="364"/>
      <c r="B13" s="365"/>
      <c r="C13" s="366"/>
      <c r="D13" s="383"/>
      <c r="E13" s="366"/>
      <c r="F13" s="272"/>
      <c r="G13" s="272"/>
      <c r="H13" s="272"/>
      <c r="I13" s="272"/>
      <c r="J13" s="272"/>
      <c r="K13" s="272"/>
      <c r="L13" s="272"/>
      <c r="M13" s="272"/>
      <c r="N13" s="272"/>
      <c r="O13" s="284"/>
      <c r="P13" s="285"/>
      <c r="Q13" s="275"/>
      <c r="R13" s="292"/>
      <c r="S13" s="293"/>
      <c r="T13" s="293"/>
      <c r="U13" s="294"/>
      <c r="V13" s="240"/>
      <c r="W13" s="422"/>
      <c r="X13" s="422"/>
      <c r="Y13" s="422"/>
      <c r="Z13" s="423"/>
    </row>
    <row r="14" spans="1:61" ht="9" customHeight="1">
      <c r="A14" s="364"/>
      <c r="B14" s="365"/>
      <c r="C14" s="366"/>
      <c r="D14" s="425"/>
      <c r="E14" s="426"/>
      <c r="F14" s="273"/>
      <c r="G14" s="273"/>
      <c r="H14" s="273"/>
      <c r="I14" s="273"/>
      <c r="J14" s="273"/>
      <c r="K14" s="273"/>
      <c r="L14" s="273"/>
      <c r="M14" s="273"/>
      <c r="N14" s="273"/>
      <c r="O14" s="276" t="s">
        <v>44</v>
      </c>
      <c r="P14" s="277"/>
      <c r="Q14" s="268" t="s">
        <v>69</v>
      </c>
      <c r="R14" s="243"/>
      <c r="S14" s="244"/>
      <c r="T14" s="244"/>
      <c r="U14" s="245"/>
      <c r="V14" s="236" t="s">
        <v>71</v>
      </c>
      <c r="W14" s="252"/>
      <c r="X14" s="252"/>
      <c r="Y14" s="252"/>
      <c r="Z14" s="253"/>
    </row>
    <row r="15" spans="1:61" ht="9" customHeight="1">
      <c r="A15" s="364"/>
      <c r="B15" s="365"/>
      <c r="C15" s="366"/>
      <c r="D15" s="458" t="s">
        <v>43</v>
      </c>
      <c r="E15" s="459"/>
      <c r="F15" s="461"/>
      <c r="G15" s="462"/>
      <c r="H15" s="462"/>
      <c r="I15" s="462"/>
      <c r="J15" s="462"/>
      <c r="K15" s="462"/>
      <c r="L15" s="462"/>
      <c r="M15" s="462"/>
      <c r="N15" s="462"/>
      <c r="O15" s="278"/>
      <c r="P15" s="279"/>
      <c r="Q15" s="269"/>
      <c r="R15" s="246"/>
      <c r="S15" s="247"/>
      <c r="T15" s="247"/>
      <c r="U15" s="248"/>
      <c r="V15" s="237"/>
      <c r="W15" s="252"/>
      <c r="X15" s="252"/>
      <c r="Y15" s="252"/>
      <c r="Z15" s="253"/>
    </row>
    <row r="16" spans="1:61" ht="9" customHeight="1">
      <c r="A16" s="364"/>
      <c r="B16" s="365"/>
      <c r="C16" s="366"/>
      <c r="D16" s="383"/>
      <c r="E16" s="365"/>
      <c r="F16" s="463"/>
      <c r="G16" s="272"/>
      <c r="H16" s="272"/>
      <c r="I16" s="272"/>
      <c r="J16" s="272"/>
      <c r="K16" s="272"/>
      <c r="L16" s="272"/>
      <c r="M16" s="272"/>
      <c r="N16" s="272"/>
      <c r="O16" s="278"/>
      <c r="P16" s="279"/>
      <c r="Q16" s="269"/>
      <c r="R16" s="246"/>
      <c r="S16" s="247"/>
      <c r="T16" s="247"/>
      <c r="U16" s="248"/>
      <c r="V16" s="237"/>
      <c r="W16" s="252"/>
      <c r="X16" s="252"/>
      <c r="Y16" s="252"/>
      <c r="Z16" s="253"/>
    </row>
    <row r="17" spans="1:76" ht="9" customHeight="1">
      <c r="A17" s="417"/>
      <c r="B17" s="418"/>
      <c r="C17" s="419"/>
      <c r="D17" s="460"/>
      <c r="E17" s="418"/>
      <c r="F17" s="464"/>
      <c r="G17" s="465"/>
      <c r="H17" s="465"/>
      <c r="I17" s="465"/>
      <c r="J17" s="465"/>
      <c r="K17" s="465"/>
      <c r="L17" s="465"/>
      <c r="M17" s="465"/>
      <c r="N17" s="465"/>
      <c r="O17" s="280"/>
      <c r="P17" s="281"/>
      <c r="Q17" s="270"/>
      <c r="R17" s="249"/>
      <c r="S17" s="250"/>
      <c r="T17" s="250"/>
      <c r="U17" s="251"/>
      <c r="V17" s="238"/>
      <c r="W17" s="254"/>
      <c r="X17" s="254"/>
      <c r="Y17" s="254"/>
      <c r="Z17" s="255"/>
    </row>
    <row r="18" spans="1:76" ht="27" customHeight="1" thickBot="1">
      <c r="A18" s="427" t="s">
        <v>175</v>
      </c>
      <c r="B18" s="428"/>
      <c r="C18" s="429"/>
      <c r="D18" s="111" t="s">
        <v>4</v>
      </c>
      <c r="E18" s="286"/>
      <c r="F18" s="287"/>
      <c r="G18" s="287"/>
      <c r="H18" s="288"/>
      <c r="I18" s="111" t="s">
        <v>5</v>
      </c>
      <c r="J18" s="286"/>
      <c r="K18" s="287"/>
      <c r="L18" s="287"/>
      <c r="M18" s="288"/>
      <c r="N18" s="329" t="s">
        <v>176</v>
      </c>
      <c r="O18" s="330"/>
      <c r="P18" s="406"/>
      <c r="Q18" s="407"/>
      <c r="R18" s="407"/>
      <c r="S18" s="407"/>
      <c r="T18" s="407"/>
      <c r="U18" s="407"/>
      <c r="V18" s="407"/>
      <c r="W18" s="407"/>
      <c r="X18" s="407"/>
      <c r="Y18" s="407"/>
      <c r="Z18" s="408"/>
      <c r="AE18" s="6"/>
    </row>
    <row r="19" spans="1:76" ht="18" customHeight="1" thickBot="1">
      <c r="A19" s="4"/>
      <c r="B19" s="4"/>
      <c r="C19" s="4"/>
      <c r="D19" s="81"/>
      <c r="E19" s="81"/>
      <c r="F19" s="81"/>
      <c r="G19" s="81"/>
      <c r="H19" s="81"/>
      <c r="I19" s="81"/>
      <c r="J19" s="81"/>
      <c r="K19" s="81"/>
      <c r="L19" s="81"/>
      <c r="M19" s="81"/>
      <c r="N19" s="81"/>
      <c r="O19" s="81"/>
      <c r="P19" s="81"/>
      <c r="Q19" s="81"/>
      <c r="R19" s="81"/>
      <c r="S19" s="81"/>
      <c r="T19" s="81"/>
      <c r="U19" s="81"/>
      <c r="V19" s="81"/>
      <c r="W19" s="81"/>
      <c r="X19" s="81"/>
      <c r="Y19" s="81"/>
      <c r="Z19" s="81"/>
      <c r="AA19" s="80"/>
      <c r="AB19" s="80"/>
      <c r="AC19" s="80"/>
      <c r="AD19" s="80"/>
    </row>
    <row r="20" spans="1:76" s="76" customFormat="1" ht="18" customHeight="1">
      <c r="A20" s="98" t="s">
        <v>191</v>
      </c>
      <c r="B20" s="99"/>
      <c r="C20" s="99"/>
      <c r="D20" s="99"/>
      <c r="E20" s="99"/>
      <c r="F20" s="99"/>
      <c r="G20" s="99"/>
      <c r="H20" s="99"/>
      <c r="I20" s="99"/>
      <c r="J20" s="99"/>
      <c r="K20" s="99"/>
      <c r="L20" s="99"/>
      <c r="M20" s="99"/>
      <c r="N20" s="99"/>
      <c r="O20" s="99"/>
      <c r="P20" s="99"/>
      <c r="Q20" s="100"/>
      <c r="R20" s="100"/>
      <c r="S20" s="100"/>
      <c r="T20" s="100"/>
      <c r="U20" s="100"/>
      <c r="V20" s="100"/>
      <c r="W20" s="100"/>
      <c r="X20" s="100"/>
      <c r="Y20" s="100"/>
      <c r="Z20" s="101"/>
      <c r="AA20" s="79" t="s">
        <v>180</v>
      </c>
      <c r="AC20" s="79"/>
      <c r="AD20" s="79"/>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row>
    <row r="21" spans="1:76" s="76" customFormat="1" ht="18" customHeight="1">
      <c r="A21" s="404" t="s">
        <v>178</v>
      </c>
      <c r="B21" s="405"/>
      <c r="C21" s="405"/>
      <c r="D21" s="259" t="s">
        <v>179</v>
      </c>
      <c r="E21" s="260"/>
      <c r="F21" s="261" t="s">
        <v>180</v>
      </c>
      <c r="G21" s="262"/>
      <c r="H21" s="332" t="str">
        <f>IF(F21="▾同じ","","宛名")</f>
        <v/>
      </c>
      <c r="I21" s="332"/>
      <c r="J21" s="295"/>
      <c r="K21" s="295"/>
      <c r="L21" s="295"/>
      <c r="M21" s="295"/>
      <c r="N21" s="295"/>
      <c r="O21" s="295"/>
      <c r="P21" s="295"/>
      <c r="Q21" s="295"/>
      <c r="R21" s="295"/>
      <c r="S21" s="295"/>
      <c r="T21" s="295"/>
      <c r="U21" s="295"/>
      <c r="V21" s="295"/>
      <c r="W21" s="295"/>
      <c r="X21" s="295"/>
      <c r="Y21" s="295"/>
      <c r="Z21" s="296"/>
      <c r="AA21" s="76" t="s">
        <v>181</v>
      </c>
      <c r="AC21" s="79"/>
      <c r="AE21" s="29"/>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row>
    <row r="22" spans="1:76" s="76" customFormat="1" ht="18" customHeight="1">
      <c r="A22" s="404" t="s">
        <v>189</v>
      </c>
      <c r="B22" s="405"/>
      <c r="C22" s="405"/>
      <c r="D22" s="259" t="s">
        <v>179</v>
      </c>
      <c r="E22" s="260"/>
      <c r="F22" s="261" t="s">
        <v>180</v>
      </c>
      <c r="G22" s="261"/>
      <c r="H22" s="411" t="s">
        <v>183</v>
      </c>
      <c r="I22" s="411"/>
      <c r="J22" s="170"/>
      <c r="K22" s="263" t="s">
        <v>4</v>
      </c>
      <c r="L22" s="264"/>
      <c r="M22" s="170"/>
      <c r="N22" s="257" t="s">
        <v>5</v>
      </c>
      <c r="O22" s="258"/>
      <c r="P22" s="170"/>
      <c r="Q22" s="263" t="s">
        <v>184</v>
      </c>
      <c r="R22" s="263"/>
      <c r="S22" s="264"/>
      <c r="T22" s="170"/>
      <c r="U22" s="263" t="s">
        <v>153</v>
      </c>
      <c r="V22" s="264"/>
      <c r="W22" s="297" t="s">
        <v>187</v>
      </c>
      <c r="X22" s="298"/>
      <c r="Y22" s="298"/>
      <c r="Z22" s="299"/>
      <c r="AA22" s="180" t="b">
        <v>0</v>
      </c>
      <c r="AB22" s="180" t="b">
        <v>0</v>
      </c>
      <c r="AC22" s="180" t="b">
        <v>0</v>
      </c>
      <c r="AD22" s="181" t="b">
        <v>0</v>
      </c>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row>
    <row r="23" spans="1:76" s="87" customFormat="1" ht="18" customHeight="1">
      <c r="A23" s="102"/>
      <c r="B23" s="76"/>
      <c r="C23" s="76"/>
      <c r="D23" s="76"/>
      <c r="E23" s="76"/>
      <c r="F23" s="76"/>
      <c r="G23" s="76"/>
      <c r="H23" s="331" t="str">
        <f>IF(F22="▾同じ","","報告書の"&amp;CHAR(10)&amp;"送付先")</f>
        <v/>
      </c>
      <c r="I23" s="331"/>
      <c r="J23" s="332" t="str">
        <f>IF(F22="▾同じ","","宛名")</f>
        <v/>
      </c>
      <c r="K23" s="332"/>
      <c r="L23" s="295"/>
      <c r="M23" s="295"/>
      <c r="N23" s="295"/>
      <c r="O23" s="295"/>
      <c r="P23" s="295"/>
      <c r="Q23" s="295"/>
      <c r="R23" s="295"/>
      <c r="S23" s="295"/>
      <c r="T23" s="295"/>
      <c r="U23" s="295"/>
      <c r="V23" s="295"/>
      <c r="W23" s="295"/>
      <c r="X23" s="295"/>
      <c r="Y23" s="295"/>
      <c r="Z23" s="29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row>
    <row r="24" spans="1:76" s="87" customFormat="1" ht="18" customHeight="1">
      <c r="A24" s="84"/>
      <c r="B24" s="76"/>
      <c r="C24" s="76"/>
      <c r="D24" s="76"/>
      <c r="E24" s="76"/>
      <c r="F24" s="76"/>
      <c r="G24" s="76"/>
      <c r="H24" s="331"/>
      <c r="I24" s="331"/>
      <c r="J24" s="332" t="str">
        <f>IF(F22="▾同じ","",IF(AA22,"TEL",IF(AB22,"FAX",IF(AC22,"E-mail",IF(AD22,"住所","")))))</f>
        <v/>
      </c>
      <c r="K24" s="332"/>
      <c r="L24" s="295"/>
      <c r="M24" s="295"/>
      <c r="N24" s="295"/>
      <c r="O24" s="295"/>
      <c r="P24" s="295"/>
      <c r="Q24" s="295"/>
      <c r="R24" s="295"/>
      <c r="S24" s="295"/>
      <c r="T24" s="295"/>
      <c r="U24" s="295"/>
      <c r="V24" s="295"/>
      <c r="W24" s="295"/>
      <c r="X24" s="295"/>
      <c r="Y24" s="295"/>
      <c r="Z24" s="29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row>
    <row r="25" spans="1:76" s="87" customFormat="1" ht="18" customHeight="1">
      <c r="A25" s="360" t="s">
        <v>195</v>
      </c>
      <c r="B25" s="361"/>
      <c r="C25" s="361"/>
      <c r="D25" s="361"/>
      <c r="E25" s="361"/>
      <c r="F25" s="361"/>
      <c r="G25" s="361"/>
      <c r="H25" s="331"/>
      <c r="I25" s="331"/>
      <c r="J25" s="332" t="str">
        <f>IF(F22="▾同じ","",IF(AND(AA22=TRUE,OR(AB22,AC22,AD22)),IF(AB22,"FAX",IF(AC22,"E-mail",IF(AD22,"住所",""))),IF(AND(AB22=TRUE,OR(AC22,AD22)),IF(AC22,"E-mail",IF(AD22,"住所","")),IF(AND(AC22=TRUE,AD22),"住所",""))))</f>
        <v/>
      </c>
      <c r="K25" s="332"/>
      <c r="L25" s="295"/>
      <c r="M25" s="295"/>
      <c r="N25" s="295"/>
      <c r="O25" s="295"/>
      <c r="P25" s="295"/>
      <c r="Q25" s="295"/>
      <c r="R25" s="295"/>
      <c r="S25" s="295"/>
      <c r="T25" s="295"/>
      <c r="U25" s="295"/>
      <c r="V25" s="295"/>
      <c r="W25" s="295"/>
      <c r="X25" s="295"/>
      <c r="Y25" s="295"/>
      <c r="Z25" s="29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row>
    <row r="26" spans="1:76" s="76" customFormat="1" ht="18" customHeight="1">
      <c r="A26" s="88"/>
      <c r="B26" s="89"/>
      <c r="C26" s="89"/>
      <c r="D26" s="89"/>
      <c r="M26" s="77"/>
      <c r="N26" s="77"/>
      <c r="O26" s="77"/>
      <c r="P26" s="77"/>
      <c r="Q26" s="77"/>
      <c r="R26" s="77"/>
      <c r="S26" s="77"/>
      <c r="T26" s="77"/>
      <c r="U26" s="77"/>
      <c r="V26" s="77"/>
      <c r="W26" s="77"/>
      <c r="X26" s="77"/>
      <c r="Y26" s="77"/>
      <c r="Z26" s="78"/>
      <c r="AF26" s="65"/>
      <c r="AG26" s="65"/>
      <c r="AH26" s="90"/>
      <c r="AI26" s="90"/>
      <c r="AJ26" s="90"/>
      <c r="AK26" s="90"/>
      <c r="AL26" s="90"/>
      <c r="AM26" s="90"/>
      <c r="AN26" s="90"/>
      <c r="AO26" s="90"/>
      <c r="AP26" s="90"/>
      <c r="AQ26" s="65"/>
    </row>
    <row r="27" spans="1:76" s="76" customFormat="1" ht="18" customHeight="1">
      <c r="A27" s="103" t="s">
        <v>192</v>
      </c>
      <c r="Z27" s="104"/>
      <c r="AF27" s="65"/>
      <c r="AG27" s="65"/>
      <c r="AH27" s="90"/>
      <c r="AI27" s="90"/>
      <c r="AJ27" s="90"/>
      <c r="AK27" s="90"/>
      <c r="AL27" s="90"/>
      <c r="AM27" s="90"/>
      <c r="AN27" s="90"/>
      <c r="AO27" s="90"/>
      <c r="AP27" s="90"/>
      <c r="AQ27" s="65"/>
    </row>
    <row r="28" spans="1:76" s="76" customFormat="1" ht="18" customHeight="1">
      <c r="A28" s="256" t="s">
        <v>182</v>
      </c>
      <c r="B28" s="257"/>
      <c r="C28" s="258"/>
      <c r="D28" s="259" t="s">
        <v>179</v>
      </c>
      <c r="E28" s="260"/>
      <c r="F28" s="261" t="s">
        <v>180</v>
      </c>
      <c r="G28" s="262"/>
      <c r="H28" s="96" t="s">
        <v>185</v>
      </c>
      <c r="I28" s="94"/>
      <c r="J28" s="170"/>
      <c r="K28" s="263" t="s">
        <v>184</v>
      </c>
      <c r="L28" s="263"/>
      <c r="M28" s="264"/>
      <c r="N28" s="170"/>
      <c r="O28" s="263" t="s">
        <v>153</v>
      </c>
      <c r="P28" s="264"/>
      <c r="Q28" s="265" t="s">
        <v>256</v>
      </c>
      <c r="R28" s="265"/>
      <c r="S28" s="265"/>
      <c r="T28" s="265"/>
      <c r="U28" s="77"/>
      <c r="V28" s="77"/>
      <c r="W28" s="77"/>
      <c r="X28" s="77"/>
      <c r="Y28" s="77"/>
      <c r="Z28" s="78"/>
      <c r="AA28" s="180" t="b">
        <v>0</v>
      </c>
      <c r="AB28" s="180" t="b">
        <v>0</v>
      </c>
      <c r="AF28" s="65"/>
      <c r="AG28" s="65"/>
      <c r="AH28" s="90"/>
      <c r="AI28" s="90"/>
      <c r="AJ28" s="90"/>
      <c r="AK28" s="90"/>
      <c r="AL28" s="90"/>
      <c r="AM28" s="90"/>
      <c r="AN28" s="90"/>
      <c r="AO28" s="90"/>
      <c r="AP28" s="90"/>
      <c r="AQ28" s="65"/>
    </row>
    <row r="29" spans="1:76" s="76" customFormat="1" ht="18" customHeight="1">
      <c r="A29" s="105"/>
      <c r="B29" s="89"/>
      <c r="C29" s="89"/>
      <c r="D29" s="89"/>
      <c r="H29" s="331" t="str">
        <f>IF(F28="▾同じ","","請求書の"&amp;CHAR(10)&amp;"送付先")</f>
        <v/>
      </c>
      <c r="I29" s="331"/>
      <c r="J29" s="332" t="str">
        <f>IF(F28="▾同じ","","宛名")</f>
        <v/>
      </c>
      <c r="K29" s="332"/>
      <c r="L29" s="295"/>
      <c r="M29" s="295"/>
      <c r="N29" s="295"/>
      <c r="O29" s="295"/>
      <c r="P29" s="295"/>
      <c r="Q29" s="295"/>
      <c r="R29" s="295"/>
      <c r="S29" s="295"/>
      <c r="T29" s="295"/>
      <c r="U29" s="295"/>
      <c r="V29" s="295"/>
      <c r="W29" s="295"/>
      <c r="X29" s="295"/>
      <c r="Y29" s="295"/>
      <c r="Z29" s="296"/>
      <c r="AF29" s="65"/>
      <c r="AG29" s="65"/>
      <c r="AH29" s="90"/>
      <c r="AI29" s="90"/>
      <c r="AJ29" s="90"/>
      <c r="AK29" s="90"/>
      <c r="AL29" s="90"/>
      <c r="AM29" s="90"/>
      <c r="AN29" s="90"/>
      <c r="AO29" s="90"/>
      <c r="AP29" s="90"/>
      <c r="AQ29" s="65"/>
    </row>
    <row r="30" spans="1:76" s="76" customFormat="1" ht="18" customHeight="1">
      <c r="A30" s="88"/>
      <c r="B30" s="89"/>
      <c r="C30" s="89"/>
      <c r="D30" s="89"/>
      <c r="H30" s="331"/>
      <c r="I30" s="331"/>
      <c r="J30" s="332" t="str">
        <f>IF(F28="▾同じ","",IF(AA28,"E-mail",IF(AB28,"住所","")))</f>
        <v/>
      </c>
      <c r="K30" s="332"/>
      <c r="L30" s="295"/>
      <c r="M30" s="295"/>
      <c r="N30" s="295"/>
      <c r="O30" s="295"/>
      <c r="P30" s="295"/>
      <c r="Q30" s="295"/>
      <c r="R30" s="295"/>
      <c r="S30" s="295"/>
      <c r="T30" s="295"/>
      <c r="U30" s="295"/>
      <c r="V30" s="295"/>
      <c r="W30" s="295"/>
      <c r="X30" s="295"/>
      <c r="Y30" s="295"/>
      <c r="Z30" s="296"/>
      <c r="AF30" s="65"/>
      <c r="AG30" s="65"/>
      <c r="AH30" s="90"/>
      <c r="AI30" s="90"/>
      <c r="AJ30" s="90"/>
      <c r="AK30" s="90"/>
      <c r="AL30" s="90"/>
      <c r="AM30" s="90"/>
      <c r="AN30" s="90"/>
      <c r="AO30" s="90"/>
      <c r="AP30" s="90"/>
      <c r="AQ30" s="65"/>
    </row>
    <row r="31" spans="1:76" s="76" customFormat="1" ht="18" customHeight="1">
      <c r="A31" s="106" t="s">
        <v>193</v>
      </c>
      <c r="B31" s="89"/>
      <c r="C31" s="89"/>
      <c r="D31" s="89"/>
      <c r="H31" s="79"/>
      <c r="I31" s="79"/>
      <c r="Z31" s="104"/>
      <c r="AF31" s="65"/>
      <c r="AG31" s="65"/>
      <c r="AH31" s="90"/>
      <c r="AI31" s="90"/>
      <c r="AJ31" s="90"/>
      <c r="AK31" s="90"/>
      <c r="AL31" s="90"/>
      <c r="AM31" s="90"/>
      <c r="AN31" s="90"/>
      <c r="AO31" s="90"/>
      <c r="AP31" s="90"/>
      <c r="AQ31" s="65"/>
    </row>
    <row r="32" spans="1:76" s="76" customFormat="1" ht="18" customHeight="1">
      <c r="A32" s="256" t="s">
        <v>186</v>
      </c>
      <c r="B32" s="257"/>
      <c r="C32" s="257"/>
      <c r="D32" s="170"/>
      <c r="E32" s="263" t="s">
        <v>194</v>
      </c>
      <c r="F32" s="263"/>
      <c r="G32" s="264"/>
      <c r="H32" s="170"/>
      <c r="I32" s="263" t="s">
        <v>190</v>
      </c>
      <c r="J32" s="263"/>
      <c r="K32" s="263"/>
      <c r="L32" s="263"/>
      <c r="M32" s="263"/>
      <c r="N32" s="263"/>
      <c r="O32" s="264"/>
      <c r="P32" s="170"/>
      <c r="Q32" s="263" t="s">
        <v>188</v>
      </c>
      <c r="R32" s="263"/>
      <c r="S32" s="263"/>
      <c r="T32" s="263"/>
      <c r="U32" s="264"/>
      <c r="V32" s="265" t="s">
        <v>256</v>
      </c>
      <c r="W32" s="265"/>
      <c r="X32" s="265"/>
      <c r="Y32" s="265"/>
      <c r="Z32" s="78"/>
      <c r="AA32" s="180" t="b">
        <v>0</v>
      </c>
      <c r="AB32" s="180" t="b">
        <v>0</v>
      </c>
      <c r="AC32" s="180" t="b">
        <v>0</v>
      </c>
      <c r="AF32" s="65"/>
      <c r="AG32" s="65"/>
      <c r="AH32" s="90"/>
      <c r="AI32" s="90"/>
      <c r="AJ32" s="90"/>
      <c r="AK32" s="90"/>
      <c r="AL32" s="90"/>
      <c r="AM32" s="90"/>
      <c r="AN32" s="90"/>
      <c r="AO32" s="90"/>
      <c r="AP32" s="90"/>
      <c r="AQ32" s="65"/>
    </row>
    <row r="33" spans="1:43" s="76" customFormat="1" ht="18" customHeight="1" thickBot="1">
      <c r="A33" s="107"/>
      <c r="B33" s="108"/>
      <c r="C33" s="108"/>
      <c r="D33" s="95"/>
      <c r="E33" s="95"/>
      <c r="F33" s="95"/>
      <c r="G33" s="95"/>
      <c r="H33" s="95"/>
      <c r="I33" s="95"/>
      <c r="J33" s="95"/>
      <c r="K33" s="95"/>
      <c r="L33" s="95"/>
      <c r="M33" s="95"/>
      <c r="N33" s="95"/>
      <c r="O33" s="95"/>
      <c r="P33" s="95"/>
      <c r="Q33" s="95"/>
      <c r="R33" s="95"/>
      <c r="S33" s="95"/>
      <c r="T33" s="95"/>
      <c r="U33" s="95"/>
      <c r="V33" s="109"/>
      <c r="W33" s="109"/>
      <c r="X33" s="109"/>
      <c r="Y33" s="109"/>
      <c r="Z33" s="110"/>
      <c r="AF33" s="65"/>
      <c r="AG33" s="65"/>
      <c r="AH33" s="90"/>
      <c r="AI33" s="90"/>
      <c r="AJ33" s="90"/>
      <c r="AK33" s="90"/>
      <c r="AL33" s="90"/>
      <c r="AM33" s="90"/>
      <c r="AN33" s="90"/>
      <c r="AO33" s="90"/>
      <c r="AP33" s="90"/>
      <c r="AQ33" s="65"/>
    </row>
    <row r="34" spans="1:43" s="76" customFormat="1" ht="18" customHeight="1" thickBot="1">
      <c r="A34" s="89"/>
      <c r="B34" s="89"/>
      <c r="C34" s="89"/>
      <c r="N34" s="91"/>
      <c r="P34" s="77"/>
      <c r="Q34" s="77"/>
      <c r="R34" s="77"/>
      <c r="S34" s="77"/>
      <c r="T34" s="77"/>
      <c r="Y34" s="77"/>
      <c r="Z34" s="77"/>
      <c r="AF34" s="65"/>
      <c r="AG34" s="65"/>
      <c r="AH34" s="90"/>
      <c r="AI34" s="90"/>
      <c r="AJ34" s="90"/>
      <c r="AK34" s="90"/>
      <c r="AL34" s="90"/>
      <c r="AM34" s="90"/>
      <c r="AN34" s="90"/>
      <c r="AO34" s="90"/>
      <c r="AP34" s="90"/>
      <c r="AQ34" s="65"/>
    </row>
    <row r="35" spans="1:43" s="76" customFormat="1" ht="18" customHeight="1">
      <c r="A35" s="266" t="s">
        <v>154</v>
      </c>
      <c r="B35" s="267"/>
      <c r="C35" s="267"/>
      <c r="D35" s="267"/>
      <c r="E35" s="267"/>
      <c r="F35" s="267"/>
      <c r="G35" s="267"/>
      <c r="H35" s="99"/>
      <c r="I35" s="99"/>
      <c r="J35" s="99"/>
      <c r="K35" s="99"/>
      <c r="L35" s="99"/>
      <c r="M35" s="99"/>
      <c r="N35" s="99"/>
      <c r="O35" s="99"/>
      <c r="P35" s="99"/>
      <c r="Q35" s="99"/>
      <c r="R35" s="99"/>
      <c r="S35" s="99"/>
      <c r="T35" s="99"/>
      <c r="U35" s="99"/>
      <c r="V35" s="99"/>
      <c r="W35" s="99"/>
      <c r="X35" s="99"/>
      <c r="Y35" s="99"/>
      <c r="Z35" s="112"/>
      <c r="AF35" s="65"/>
      <c r="AG35" s="65"/>
      <c r="AH35" s="90"/>
      <c r="AI35" s="90"/>
      <c r="AJ35" s="90"/>
      <c r="AK35" s="90"/>
      <c r="AL35" s="90"/>
      <c r="AM35" s="90"/>
      <c r="AN35" s="90"/>
      <c r="AO35" s="90"/>
      <c r="AP35" s="90"/>
      <c r="AQ35" s="65"/>
    </row>
    <row r="36" spans="1:43" s="76" customFormat="1" ht="40" customHeight="1">
      <c r="A36" s="357" t="s">
        <v>198</v>
      </c>
      <c r="B36" s="358"/>
      <c r="C36" s="358"/>
      <c r="D36" s="358"/>
      <c r="E36" s="358"/>
      <c r="F36" s="358"/>
      <c r="G36" s="358"/>
      <c r="H36" s="358"/>
      <c r="I36" s="358"/>
      <c r="J36" s="358"/>
      <c r="K36" s="358"/>
      <c r="L36" s="358"/>
      <c r="M36" s="358"/>
      <c r="N36" s="358"/>
      <c r="O36" s="358"/>
      <c r="P36" s="358"/>
      <c r="Q36" s="358"/>
      <c r="R36" s="358"/>
      <c r="S36" s="358"/>
      <c r="T36" s="358"/>
      <c r="U36" s="358"/>
      <c r="V36" s="358"/>
      <c r="W36" s="358"/>
      <c r="X36" s="358"/>
      <c r="Y36" s="358"/>
      <c r="Z36" s="359"/>
      <c r="AF36" s="65"/>
      <c r="AG36" s="65"/>
      <c r="AH36" s="90"/>
      <c r="AI36" s="90"/>
      <c r="AJ36" s="90"/>
      <c r="AK36" s="90"/>
      <c r="AL36" s="90"/>
      <c r="AM36" s="90"/>
      <c r="AN36" s="90"/>
      <c r="AO36" s="90"/>
      <c r="AP36" s="90"/>
      <c r="AQ36" s="65"/>
    </row>
    <row r="37" spans="1:43" s="76" customFormat="1" ht="18" customHeight="1">
      <c r="A37" s="401" t="s">
        <v>196</v>
      </c>
      <c r="B37" s="402"/>
      <c r="C37" s="403"/>
      <c r="D37" s="170"/>
      <c r="E37" s="93" t="s">
        <v>204</v>
      </c>
      <c r="F37" s="93"/>
      <c r="G37" s="93"/>
      <c r="H37" s="93"/>
      <c r="I37" s="93"/>
      <c r="J37" s="93"/>
      <c r="K37" s="93"/>
      <c r="L37" s="93"/>
      <c r="M37" s="97"/>
      <c r="N37" s="97"/>
      <c r="O37" s="97"/>
      <c r="P37" s="97"/>
      <c r="Q37" s="97"/>
      <c r="R37" s="97"/>
      <c r="S37" s="97"/>
      <c r="T37" s="97"/>
      <c r="U37" s="97"/>
      <c r="V37" s="97"/>
      <c r="W37" s="97"/>
      <c r="X37" s="97"/>
      <c r="Y37" s="97"/>
      <c r="Z37" s="113"/>
      <c r="AF37" s="65"/>
      <c r="AG37" s="65"/>
      <c r="AH37" s="90"/>
      <c r="AI37" s="90"/>
      <c r="AJ37" s="90"/>
      <c r="AK37" s="90"/>
      <c r="AL37" s="90"/>
      <c r="AM37" s="90"/>
      <c r="AN37" s="90"/>
      <c r="AO37" s="90"/>
      <c r="AP37" s="90"/>
      <c r="AQ37" s="65"/>
    </row>
    <row r="38" spans="1:43" s="76" customFormat="1" ht="18" customHeight="1">
      <c r="A38" s="339" t="s">
        <v>68</v>
      </c>
      <c r="B38" s="340"/>
      <c r="C38" s="341"/>
      <c r="D38" s="345"/>
      <c r="E38" s="347" t="s">
        <v>155</v>
      </c>
      <c r="F38" s="348"/>
      <c r="G38" s="171"/>
      <c r="H38" s="356" t="str">
        <f>IF(AA38=FALSE,"","和文報告書は不要：無料")</f>
        <v/>
      </c>
      <c r="I38" s="356"/>
      <c r="J38" s="356"/>
      <c r="K38" s="356"/>
      <c r="L38" s="356"/>
      <c r="M38" s="356"/>
      <c r="N38" s="356"/>
      <c r="O38" s="172"/>
      <c r="P38" s="409" t="str">
        <f>IF(AA38=FALSE,"","和文報告書も必要：1検体につき1,650円 (税込)")</f>
        <v/>
      </c>
      <c r="Q38" s="409"/>
      <c r="R38" s="409"/>
      <c r="S38" s="409"/>
      <c r="T38" s="409"/>
      <c r="U38" s="409"/>
      <c r="V38" s="409"/>
      <c r="W38" s="409"/>
      <c r="X38" s="409"/>
      <c r="Y38" s="409"/>
      <c r="Z38" s="410"/>
      <c r="AA38" s="182" t="b">
        <v>0</v>
      </c>
      <c r="AB38" s="182" t="b">
        <v>0</v>
      </c>
      <c r="AC38" s="182" t="b">
        <v>0</v>
      </c>
      <c r="AF38" s="65"/>
      <c r="AG38" s="65"/>
      <c r="AH38" s="90"/>
      <c r="AI38" s="90"/>
      <c r="AJ38" s="90"/>
      <c r="AK38" s="90"/>
      <c r="AL38" s="90"/>
      <c r="AM38" s="90"/>
      <c r="AN38" s="90"/>
      <c r="AO38" s="90"/>
      <c r="AP38" s="90"/>
      <c r="AQ38" s="65"/>
    </row>
    <row r="39" spans="1:43" ht="18" customHeight="1" thickBot="1">
      <c r="A39" s="342"/>
      <c r="B39" s="343"/>
      <c r="C39" s="344"/>
      <c r="D39" s="346"/>
      <c r="E39" s="349"/>
      <c r="F39" s="350"/>
      <c r="G39" s="351" t="str">
        <f>IF(AA38=FALSE,"","  事業者名/個人名 (英語)")</f>
        <v/>
      </c>
      <c r="H39" s="352"/>
      <c r="I39" s="352"/>
      <c r="J39" s="352"/>
      <c r="K39" s="352"/>
      <c r="L39" s="352"/>
      <c r="M39" s="353"/>
      <c r="N39" s="354"/>
      <c r="O39" s="354"/>
      <c r="P39" s="354"/>
      <c r="Q39" s="354"/>
      <c r="R39" s="354"/>
      <c r="S39" s="354"/>
      <c r="T39" s="354"/>
      <c r="U39" s="354"/>
      <c r="V39" s="354"/>
      <c r="W39" s="354"/>
      <c r="X39" s="354"/>
      <c r="Y39" s="354"/>
      <c r="Z39" s="355"/>
      <c r="AH39" s="15"/>
      <c r="AI39" s="15"/>
      <c r="AJ39" s="15"/>
      <c r="AK39" s="15"/>
      <c r="AL39" s="15"/>
      <c r="AM39" s="15"/>
      <c r="AN39" s="15"/>
      <c r="AO39" s="15"/>
      <c r="AP39" s="15"/>
    </row>
    <row r="40" spans="1:43" ht="18" customHeight="1" thickBot="1">
      <c r="A40" s="67"/>
      <c r="B40" s="67"/>
      <c r="C40" s="67"/>
      <c r="D40" s="67"/>
      <c r="E40" s="76"/>
      <c r="F40" s="76"/>
      <c r="G40" s="76"/>
      <c r="H40" s="76"/>
      <c r="I40" s="76"/>
      <c r="J40" s="76"/>
      <c r="K40" s="76"/>
      <c r="L40" s="76"/>
      <c r="T40" s="77"/>
      <c r="U40" s="77"/>
      <c r="V40" s="77"/>
      <c r="W40" s="77"/>
      <c r="X40" s="77"/>
      <c r="Y40" s="77"/>
      <c r="Z40" s="77"/>
      <c r="AH40" s="15"/>
      <c r="AI40" s="15"/>
      <c r="AJ40" s="15"/>
      <c r="AK40" s="15"/>
      <c r="AL40" s="15"/>
      <c r="AM40" s="15"/>
      <c r="AN40" s="15"/>
      <c r="AO40" s="15"/>
      <c r="AP40" s="15"/>
    </row>
    <row r="41" spans="1:43" ht="18" customHeight="1">
      <c r="A41" s="448" t="s">
        <v>197</v>
      </c>
      <c r="B41" s="449"/>
      <c r="C41" s="449"/>
      <c r="D41" s="449"/>
      <c r="E41" s="449"/>
      <c r="F41" s="449"/>
      <c r="G41" s="449"/>
      <c r="H41" s="449"/>
      <c r="I41" s="449"/>
      <c r="J41" s="449"/>
      <c r="K41" s="449"/>
      <c r="L41" s="449"/>
      <c r="M41" s="449"/>
      <c r="N41" s="449"/>
      <c r="O41" s="449"/>
      <c r="P41" s="449"/>
      <c r="Q41" s="449"/>
      <c r="R41" s="449"/>
      <c r="S41" s="449"/>
      <c r="T41" s="449"/>
      <c r="U41" s="449"/>
      <c r="V41" s="449"/>
      <c r="W41" s="449"/>
      <c r="X41" s="449"/>
      <c r="Y41" s="449"/>
      <c r="Z41" s="450"/>
      <c r="AH41" s="15"/>
      <c r="AI41" s="15"/>
      <c r="AJ41" s="15"/>
      <c r="AK41" s="15"/>
      <c r="AL41" s="15"/>
      <c r="AM41" s="15"/>
      <c r="AN41" s="15"/>
      <c r="AO41" s="15"/>
      <c r="AP41" s="15"/>
    </row>
    <row r="42" spans="1:43" ht="60" customHeight="1">
      <c r="A42" s="451" t="s">
        <v>201</v>
      </c>
      <c r="B42" s="452"/>
      <c r="C42" s="452"/>
      <c r="D42" s="452"/>
      <c r="E42" s="452"/>
      <c r="F42" s="452"/>
      <c r="G42" s="452"/>
      <c r="H42" s="452"/>
      <c r="I42" s="452"/>
      <c r="J42" s="452"/>
      <c r="K42" s="452"/>
      <c r="L42" s="452"/>
      <c r="M42" s="452"/>
      <c r="N42" s="452"/>
      <c r="O42" s="452"/>
      <c r="P42" s="452"/>
      <c r="Q42" s="452"/>
      <c r="R42" s="452"/>
      <c r="S42" s="452"/>
      <c r="T42" s="452"/>
      <c r="U42" s="452"/>
      <c r="V42" s="452"/>
      <c r="W42" s="452"/>
      <c r="X42" s="452"/>
      <c r="Y42" s="452"/>
      <c r="Z42" s="453"/>
      <c r="AH42" s="15"/>
      <c r="AI42" s="15"/>
      <c r="AJ42" s="15"/>
      <c r="AK42" s="15"/>
      <c r="AL42" s="15"/>
      <c r="AM42" s="15"/>
      <c r="AN42" s="15"/>
      <c r="AO42" s="15"/>
      <c r="AP42" s="15"/>
    </row>
    <row r="43" spans="1:43" ht="18" customHeight="1" thickBot="1">
      <c r="A43" s="173"/>
      <c r="B43" s="454" t="s">
        <v>199</v>
      </c>
      <c r="C43" s="454"/>
      <c r="D43" s="454"/>
      <c r="E43" s="454"/>
      <c r="F43" s="454"/>
      <c r="G43" s="454"/>
      <c r="H43" s="454"/>
      <c r="I43" s="454"/>
      <c r="J43" s="454"/>
      <c r="K43" s="454"/>
      <c r="L43" s="115"/>
      <c r="M43" s="116"/>
      <c r="N43" s="116"/>
      <c r="O43" s="116"/>
      <c r="P43" s="116"/>
      <c r="Q43" s="116"/>
      <c r="R43" s="116"/>
      <c r="S43" s="116"/>
      <c r="T43" s="109"/>
      <c r="U43" s="109"/>
      <c r="V43" s="109"/>
      <c r="W43" s="109"/>
      <c r="X43" s="109"/>
      <c r="Y43" s="109"/>
      <c r="Z43" s="110"/>
      <c r="AA43" s="182" t="b">
        <v>0</v>
      </c>
      <c r="AH43" s="15"/>
      <c r="AI43" s="15"/>
      <c r="AJ43" s="15"/>
      <c r="AK43" s="15"/>
      <c r="AL43" s="15"/>
      <c r="AM43" s="15"/>
      <c r="AN43" s="15"/>
      <c r="AO43" s="15"/>
      <c r="AP43" s="15"/>
    </row>
    <row r="44" spans="1:43" ht="18" customHeight="1" thickBot="1">
      <c r="A44" s="67"/>
      <c r="B44" s="67"/>
      <c r="C44" s="67"/>
      <c r="D44" s="67"/>
      <c r="E44" s="76"/>
      <c r="F44" s="76"/>
      <c r="G44" s="76"/>
      <c r="H44" s="76"/>
      <c r="I44" s="76"/>
      <c r="J44" s="76"/>
      <c r="K44" s="76"/>
      <c r="L44" s="76"/>
      <c r="M44" s="79"/>
      <c r="N44" s="79"/>
      <c r="O44" s="79"/>
      <c r="P44" s="79"/>
      <c r="Q44" s="79"/>
      <c r="R44" s="79"/>
      <c r="S44" s="79"/>
      <c r="T44" s="77"/>
      <c r="U44" s="77"/>
      <c r="V44" s="77"/>
      <c r="W44" s="77"/>
      <c r="X44" s="77"/>
      <c r="Y44" s="77"/>
      <c r="Z44" s="77"/>
      <c r="AP44" s="15"/>
    </row>
    <row r="45" spans="1:43" ht="18" customHeight="1">
      <c r="A45" s="117" t="s">
        <v>200</v>
      </c>
      <c r="B45" s="118"/>
      <c r="C45" s="118"/>
      <c r="D45" s="118"/>
      <c r="E45" s="118"/>
      <c r="F45" s="118"/>
      <c r="G45" s="118"/>
      <c r="H45" s="99"/>
      <c r="I45" s="99"/>
      <c r="J45" s="99"/>
      <c r="K45" s="99"/>
      <c r="L45" s="99"/>
      <c r="M45" s="241"/>
      <c r="N45" s="241"/>
      <c r="O45" s="241"/>
      <c r="P45" s="241"/>
      <c r="Q45" s="241"/>
      <c r="R45" s="241"/>
      <c r="S45" s="241"/>
      <c r="T45" s="241"/>
      <c r="U45" s="241"/>
      <c r="V45" s="241"/>
      <c r="W45" s="241"/>
      <c r="X45" s="241"/>
      <c r="Y45" s="241"/>
      <c r="Z45" s="242"/>
      <c r="AP45" s="15"/>
    </row>
    <row r="46" spans="1:43" ht="18" customHeight="1">
      <c r="A46" s="455"/>
      <c r="B46" s="456"/>
      <c r="C46" s="456"/>
      <c r="D46" s="456"/>
      <c r="E46" s="456"/>
      <c r="F46" s="456"/>
      <c r="G46" s="456"/>
      <c r="H46" s="456"/>
      <c r="I46" s="456"/>
      <c r="J46" s="456"/>
      <c r="K46" s="456"/>
      <c r="L46" s="456"/>
      <c r="M46" s="456"/>
      <c r="N46" s="456"/>
      <c r="O46" s="456"/>
      <c r="P46" s="456"/>
      <c r="Q46" s="456"/>
      <c r="R46" s="456"/>
      <c r="S46" s="456"/>
      <c r="T46" s="456"/>
      <c r="U46" s="456"/>
      <c r="V46" s="456"/>
      <c r="W46" s="456"/>
      <c r="X46" s="456"/>
      <c r="Y46" s="456"/>
      <c r="Z46" s="457"/>
      <c r="AP46" s="15"/>
    </row>
    <row r="47" spans="1:43" ht="18" customHeight="1">
      <c r="A47" s="455"/>
      <c r="B47" s="456"/>
      <c r="C47" s="456"/>
      <c r="D47" s="456"/>
      <c r="E47" s="456"/>
      <c r="F47" s="456"/>
      <c r="G47" s="456"/>
      <c r="H47" s="456"/>
      <c r="I47" s="456"/>
      <c r="J47" s="456"/>
      <c r="K47" s="456"/>
      <c r="L47" s="456"/>
      <c r="M47" s="456"/>
      <c r="N47" s="456"/>
      <c r="O47" s="456"/>
      <c r="P47" s="456"/>
      <c r="Q47" s="456"/>
      <c r="R47" s="456"/>
      <c r="S47" s="456"/>
      <c r="T47" s="456"/>
      <c r="U47" s="456"/>
      <c r="V47" s="456"/>
      <c r="W47" s="456"/>
      <c r="X47" s="456"/>
      <c r="Y47" s="456"/>
      <c r="Z47" s="457"/>
      <c r="AP47" s="15"/>
    </row>
    <row r="48" spans="1:43" ht="18" customHeight="1">
      <c r="A48" s="455"/>
      <c r="B48" s="456"/>
      <c r="C48" s="456"/>
      <c r="D48" s="456"/>
      <c r="E48" s="456"/>
      <c r="F48" s="456"/>
      <c r="G48" s="456"/>
      <c r="H48" s="456"/>
      <c r="I48" s="456"/>
      <c r="J48" s="456"/>
      <c r="K48" s="456"/>
      <c r="L48" s="456"/>
      <c r="M48" s="456"/>
      <c r="N48" s="456"/>
      <c r="O48" s="456"/>
      <c r="P48" s="456"/>
      <c r="Q48" s="456"/>
      <c r="R48" s="456"/>
      <c r="S48" s="456"/>
      <c r="T48" s="456"/>
      <c r="U48" s="456"/>
      <c r="V48" s="456"/>
      <c r="W48" s="456"/>
      <c r="X48" s="456"/>
      <c r="Y48" s="456"/>
      <c r="Z48" s="457"/>
      <c r="AF48" s="430" t="s">
        <v>260</v>
      </c>
      <c r="AG48" s="430"/>
      <c r="AH48" s="430"/>
      <c r="AI48" s="430"/>
      <c r="AJ48" s="430"/>
      <c r="AK48" s="430"/>
      <c r="AL48" s="430"/>
      <c r="AM48" s="430"/>
      <c r="AN48" s="430"/>
      <c r="AO48" s="430"/>
      <c r="AP48" s="430"/>
      <c r="AQ48" s="430"/>
    </row>
    <row r="49" spans="1:51" ht="18" customHeight="1" thickBot="1">
      <c r="A49" s="433"/>
      <c r="B49" s="434"/>
      <c r="C49" s="434"/>
      <c r="D49" s="434"/>
      <c r="E49" s="434"/>
      <c r="F49" s="434"/>
      <c r="G49" s="434"/>
      <c r="H49" s="434"/>
      <c r="I49" s="434"/>
      <c r="J49" s="434"/>
      <c r="K49" s="434"/>
      <c r="L49" s="434"/>
      <c r="M49" s="434"/>
      <c r="N49" s="434"/>
      <c r="O49" s="434"/>
      <c r="P49" s="434"/>
      <c r="Q49" s="434"/>
      <c r="R49" s="434"/>
      <c r="S49" s="434"/>
      <c r="T49" s="434"/>
      <c r="U49" s="434"/>
      <c r="V49" s="434"/>
      <c r="W49" s="434"/>
      <c r="X49" s="434"/>
      <c r="Y49" s="434"/>
      <c r="Z49" s="435"/>
      <c r="AF49" s="430"/>
      <c r="AG49" s="430"/>
      <c r="AH49" s="430"/>
      <c r="AI49" s="430"/>
      <c r="AJ49" s="430"/>
      <c r="AK49" s="430"/>
      <c r="AL49" s="430"/>
      <c r="AM49" s="430"/>
      <c r="AN49" s="430"/>
      <c r="AO49" s="430"/>
      <c r="AP49" s="430"/>
      <c r="AQ49" s="430"/>
    </row>
    <row r="50" spans="1:51" ht="18" customHeight="1" thickBot="1">
      <c r="A50" s="119"/>
      <c r="B50" s="67"/>
      <c r="C50" s="67"/>
      <c r="D50" s="67"/>
      <c r="E50" s="76"/>
      <c r="F50" s="76"/>
      <c r="G50" s="76"/>
      <c r="H50" s="76"/>
      <c r="I50" s="76"/>
      <c r="J50" s="76"/>
      <c r="K50" s="76"/>
      <c r="L50" s="76"/>
      <c r="M50" s="77"/>
      <c r="N50" s="77"/>
      <c r="O50" s="77"/>
      <c r="P50" s="77"/>
      <c r="Q50" s="77"/>
      <c r="R50" s="77"/>
      <c r="S50" s="77"/>
      <c r="T50" s="77"/>
      <c r="U50" s="77"/>
      <c r="V50" s="77"/>
      <c r="W50" s="77"/>
      <c r="X50" s="77"/>
      <c r="Y50" s="77"/>
      <c r="Z50" s="77"/>
      <c r="AF50" s="430"/>
      <c r="AG50" s="430"/>
      <c r="AH50" s="430"/>
      <c r="AI50" s="430"/>
      <c r="AJ50" s="430"/>
      <c r="AK50" s="430"/>
      <c r="AL50" s="430"/>
      <c r="AM50" s="430"/>
      <c r="AN50" s="430"/>
      <c r="AO50" s="430"/>
      <c r="AP50" s="430"/>
      <c r="AQ50" s="430"/>
    </row>
    <row r="51" spans="1:51" ht="18" customHeight="1">
      <c r="A51" s="436" t="s">
        <v>202</v>
      </c>
      <c r="B51" s="437"/>
      <c r="C51" s="437"/>
      <c r="D51" s="437"/>
      <c r="E51" s="438"/>
      <c r="F51" s="442" t="s">
        <v>203</v>
      </c>
      <c r="G51" s="443"/>
      <c r="H51" s="443"/>
      <c r="I51" s="443"/>
      <c r="J51" s="443"/>
      <c r="K51" s="443"/>
      <c r="L51" s="443"/>
      <c r="M51" s="443"/>
      <c r="N51" s="443"/>
      <c r="O51" s="443"/>
      <c r="P51" s="443"/>
      <c r="Q51" s="443"/>
      <c r="R51" s="443"/>
      <c r="S51" s="443"/>
      <c r="T51" s="443"/>
      <c r="U51" s="443"/>
      <c r="V51" s="443"/>
      <c r="W51" s="443"/>
      <c r="X51" s="443"/>
      <c r="Y51" s="443"/>
      <c r="Z51" s="444"/>
      <c r="AF51" s="430"/>
      <c r="AG51" s="430"/>
      <c r="AH51" s="430"/>
      <c r="AI51" s="430"/>
      <c r="AJ51" s="430"/>
      <c r="AK51" s="430"/>
      <c r="AL51" s="430"/>
      <c r="AM51" s="430"/>
      <c r="AN51" s="430"/>
      <c r="AO51" s="430"/>
      <c r="AP51" s="430"/>
      <c r="AQ51" s="430"/>
    </row>
    <row r="52" spans="1:51" ht="18" customHeight="1" thickBot="1">
      <c r="A52" s="439"/>
      <c r="B52" s="440"/>
      <c r="C52" s="440"/>
      <c r="D52" s="440"/>
      <c r="E52" s="441"/>
      <c r="F52" s="445"/>
      <c r="G52" s="446"/>
      <c r="H52" s="446"/>
      <c r="I52" s="446"/>
      <c r="J52" s="446"/>
      <c r="K52" s="446"/>
      <c r="L52" s="446"/>
      <c r="M52" s="446"/>
      <c r="N52" s="446"/>
      <c r="O52" s="446"/>
      <c r="P52" s="446"/>
      <c r="Q52" s="446"/>
      <c r="R52" s="446"/>
      <c r="S52" s="446"/>
      <c r="T52" s="446"/>
      <c r="U52" s="446"/>
      <c r="V52" s="446"/>
      <c r="W52" s="446"/>
      <c r="X52" s="446"/>
      <c r="Y52" s="446"/>
      <c r="Z52" s="447"/>
      <c r="AF52" s="430"/>
      <c r="AG52" s="430"/>
      <c r="AH52" s="430"/>
      <c r="AI52" s="430"/>
      <c r="AJ52" s="430"/>
      <c r="AK52" s="430"/>
      <c r="AL52" s="430"/>
      <c r="AM52" s="430"/>
      <c r="AN52" s="430"/>
      <c r="AO52" s="430"/>
      <c r="AP52" s="430"/>
      <c r="AQ52" s="430"/>
    </row>
    <row r="53" spans="1:51" ht="18" customHeight="1">
      <c r="A53" s="66"/>
      <c r="B53" s="67"/>
      <c r="C53" s="67"/>
      <c r="D53" s="67"/>
      <c r="E53" s="76"/>
      <c r="F53" s="76"/>
      <c r="G53" s="76"/>
      <c r="H53" s="76"/>
      <c r="I53" s="76"/>
      <c r="J53" s="76"/>
      <c r="K53" s="76"/>
      <c r="L53" s="76"/>
      <c r="M53" s="77"/>
      <c r="N53" s="77"/>
      <c r="O53" s="77"/>
      <c r="P53" s="77"/>
      <c r="Q53" s="77"/>
      <c r="R53" s="77"/>
      <c r="S53" s="77"/>
      <c r="T53" s="77"/>
      <c r="U53" s="77"/>
      <c r="V53" s="77"/>
      <c r="W53" s="77"/>
      <c r="X53" s="77"/>
      <c r="Y53" s="77"/>
      <c r="Z53" s="77"/>
    </row>
    <row r="54" spans="1:51" ht="18" customHeight="1">
      <c r="B54" s="67"/>
      <c r="C54" s="67"/>
      <c r="D54" s="67" t="s">
        <v>206</v>
      </c>
      <c r="E54" s="67" t="s">
        <v>206</v>
      </c>
      <c r="F54" s="67" t="s">
        <v>206</v>
      </c>
      <c r="G54" s="67" t="s">
        <v>206</v>
      </c>
      <c r="H54" s="4" t="s">
        <v>205</v>
      </c>
      <c r="K54" s="76"/>
      <c r="L54" s="76"/>
      <c r="M54" s="77"/>
      <c r="N54" s="77"/>
      <c r="O54" s="77"/>
      <c r="P54" s="77"/>
      <c r="Q54" s="77"/>
      <c r="R54" s="77"/>
      <c r="S54" s="67" t="s">
        <v>206</v>
      </c>
      <c r="T54" s="67" t="s">
        <v>206</v>
      </c>
      <c r="U54" s="67" t="s">
        <v>206</v>
      </c>
      <c r="V54" s="67" t="s">
        <v>206</v>
      </c>
      <c r="W54" s="77"/>
      <c r="X54" s="77"/>
      <c r="Y54" s="77"/>
      <c r="Z54" s="77"/>
    </row>
    <row r="55" spans="1:51" ht="18" customHeight="1" thickBot="1">
      <c r="A55" s="67"/>
      <c r="B55" s="67"/>
      <c r="C55" s="67"/>
      <c r="D55" s="67"/>
      <c r="E55" s="76"/>
      <c r="F55" s="76"/>
      <c r="G55" s="76"/>
      <c r="H55" s="76"/>
      <c r="I55" s="76"/>
      <c r="J55" s="76"/>
      <c r="K55" s="76"/>
      <c r="L55" s="76"/>
      <c r="M55" s="77"/>
      <c r="N55" s="77"/>
      <c r="O55" s="77"/>
      <c r="P55" s="77"/>
      <c r="Q55" s="77"/>
      <c r="R55" s="77"/>
      <c r="S55" s="77"/>
      <c r="T55" s="77"/>
      <c r="U55" s="77"/>
      <c r="V55" s="77"/>
      <c r="W55" s="77"/>
      <c r="X55" s="77"/>
      <c r="Y55" s="77"/>
      <c r="Z55" s="77"/>
      <c r="AH55"/>
      <c r="AI55"/>
      <c r="AJ55"/>
      <c r="AK55"/>
      <c r="AL55"/>
      <c r="AM55"/>
      <c r="AN55"/>
      <c r="AO55"/>
      <c r="AP55"/>
      <c r="AQ55"/>
    </row>
    <row r="56" spans="1:51" ht="18" customHeight="1">
      <c r="A56" s="31"/>
      <c r="B56" s="34"/>
      <c r="C56" s="466" t="s">
        <v>51</v>
      </c>
      <c r="D56" s="335"/>
      <c r="E56" s="336"/>
      <c r="F56" s="314"/>
      <c r="G56" s="314"/>
      <c r="H56" s="314"/>
      <c r="I56" s="314"/>
      <c r="J56" s="314"/>
      <c r="K56" s="314"/>
      <c r="L56" s="314"/>
      <c r="M56" s="314"/>
      <c r="N56" s="314"/>
      <c r="O56" s="314"/>
      <c r="P56" s="314"/>
      <c r="Q56" s="314"/>
      <c r="R56" s="314"/>
      <c r="S56" s="314"/>
      <c r="T56" s="314"/>
      <c r="U56" s="314"/>
      <c r="V56" s="314"/>
      <c r="W56" s="314"/>
      <c r="X56" s="314"/>
      <c r="Y56" s="314"/>
      <c r="Z56" s="315"/>
      <c r="AF56" s="216" t="s">
        <v>261</v>
      </c>
      <c r="AG56" s="217"/>
      <c r="AH56" s="217"/>
      <c r="AI56" s="217"/>
      <c r="AJ56" s="217"/>
      <c r="AK56" s="217"/>
      <c r="AL56" s="217"/>
      <c r="AM56" s="217"/>
      <c r="AN56" s="217"/>
      <c r="AO56" s="217"/>
      <c r="AP56" s="217"/>
      <c r="AQ56" s="217"/>
    </row>
    <row r="57" spans="1:51" ht="18" customHeight="1">
      <c r="A57" s="32"/>
      <c r="B57" s="35"/>
      <c r="C57" s="416" t="s">
        <v>79</v>
      </c>
      <c r="D57" s="316"/>
      <c r="E57" s="317"/>
      <c r="F57" s="318"/>
      <c r="G57" s="318"/>
      <c r="H57" s="318"/>
      <c r="I57" s="318"/>
      <c r="J57" s="318"/>
      <c r="K57" s="318"/>
      <c r="L57" s="318"/>
      <c r="M57" s="318"/>
      <c r="N57" s="318"/>
      <c r="O57" s="318"/>
      <c r="P57" s="318"/>
      <c r="Q57" s="318"/>
      <c r="R57" s="318"/>
      <c r="S57" s="318"/>
      <c r="T57" s="318"/>
      <c r="U57" s="318"/>
      <c r="V57" s="318"/>
      <c r="W57" s="318"/>
      <c r="X57" s="318"/>
      <c r="Y57" s="318"/>
      <c r="Z57" s="319"/>
      <c r="AF57" s="217"/>
      <c r="AG57" s="217"/>
      <c r="AH57" s="217"/>
      <c r="AI57" s="217"/>
      <c r="AJ57" s="217"/>
      <c r="AK57" s="217"/>
      <c r="AL57" s="217"/>
      <c r="AM57" s="217"/>
      <c r="AN57" s="217"/>
      <c r="AO57" s="217"/>
      <c r="AP57" s="217"/>
      <c r="AQ57" s="217"/>
    </row>
    <row r="58" spans="1:51" s="6" customFormat="1" ht="18" customHeight="1">
      <c r="A58" s="36"/>
      <c r="B58" s="37"/>
      <c r="C58" s="412" t="s">
        <v>62</v>
      </c>
      <c r="D58" s="234"/>
      <c r="E58" s="234"/>
      <c r="F58" s="324" t="s">
        <v>150</v>
      </c>
      <c r="G58" s="325"/>
      <c r="H58" s="325"/>
      <c r="I58" s="326"/>
      <c r="J58" s="326"/>
      <c r="K58" s="326"/>
      <c r="L58" s="326"/>
      <c r="M58" s="326"/>
      <c r="N58" s="326"/>
      <c r="O58" s="326"/>
      <c r="P58" s="326"/>
      <c r="Q58" s="326"/>
      <c r="R58" s="326"/>
      <c r="S58" s="326"/>
      <c r="T58" s="326"/>
      <c r="U58" s="326"/>
      <c r="V58" s="326"/>
      <c r="W58" s="326"/>
      <c r="X58" s="326"/>
      <c r="Y58" s="326"/>
      <c r="Z58" s="327"/>
      <c r="AF58" s="217"/>
      <c r="AG58" s="217"/>
      <c r="AH58" s="217"/>
      <c r="AI58" s="217"/>
      <c r="AJ58" s="217"/>
      <c r="AK58" s="217"/>
      <c r="AL58" s="217"/>
      <c r="AM58" s="217"/>
      <c r="AN58" s="217"/>
      <c r="AO58" s="217"/>
      <c r="AP58" s="217"/>
      <c r="AQ58" s="217"/>
    </row>
    <row r="59" spans="1:51" ht="18" customHeight="1">
      <c r="A59" s="333" t="s">
        <v>7</v>
      </c>
      <c r="B59" s="334"/>
      <c r="C59" s="328" t="s">
        <v>75</v>
      </c>
      <c r="D59" s="302"/>
      <c r="E59" s="302"/>
      <c r="F59" s="174"/>
      <c r="G59" s="234" t="s">
        <v>74</v>
      </c>
      <c r="H59" s="234"/>
      <c r="I59" s="234"/>
      <c r="J59" s="234"/>
      <c r="K59" s="234"/>
      <c r="L59" s="174"/>
      <c r="M59" s="303" t="s">
        <v>77</v>
      </c>
      <c r="N59" s="303"/>
      <c r="O59" s="303"/>
      <c r="P59" s="175" t="s">
        <v>6</v>
      </c>
      <c r="Q59" s="320"/>
      <c r="R59" s="320"/>
      <c r="S59" s="320"/>
      <c r="T59" s="320"/>
      <c r="U59" s="320"/>
      <c r="V59" s="320"/>
      <c r="W59" s="320"/>
      <c r="X59" s="320"/>
      <c r="Y59" s="320"/>
      <c r="Z59" s="176" t="s">
        <v>78</v>
      </c>
      <c r="AA59" s="182" t="b">
        <v>0</v>
      </c>
      <c r="AB59" s="182" t="b">
        <v>0</v>
      </c>
      <c r="AF59" s="217"/>
      <c r="AG59" s="217"/>
      <c r="AH59" s="217"/>
      <c r="AI59" s="217"/>
      <c r="AJ59" s="217"/>
      <c r="AK59" s="217"/>
      <c r="AL59" s="217"/>
      <c r="AM59" s="217"/>
      <c r="AN59" s="217"/>
      <c r="AO59" s="217"/>
      <c r="AP59" s="217"/>
      <c r="AQ59" s="217"/>
    </row>
    <row r="60" spans="1:51" ht="18" customHeight="1">
      <c r="A60" s="300" t="s">
        <v>46</v>
      </c>
      <c r="B60" s="301"/>
      <c r="C60" s="328" t="s">
        <v>50</v>
      </c>
      <c r="D60" s="302"/>
      <c r="E60" s="302"/>
      <c r="F60" s="177"/>
      <c r="G60" s="303" t="s">
        <v>63</v>
      </c>
      <c r="H60" s="303"/>
      <c r="I60" s="432"/>
      <c r="J60" s="178"/>
      <c r="K60" s="234" t="s">
        <v>64</v>
      </c>
      <c r="L60" s="234"/>
      <c r="M60" s="321"/>
      <c r="N60" s="179"/>
      <c r="O60" s="234" t="s">
        <v>259</v>
      </c>
      <c r="P60" s="234"/>
      <c r="Q60" s="234"/>
      <c r="R60" s="234"/>
      <c r="S60" s="326"/>
      <c r="T60" s="326"/>
      <c r="U60" s="326"/>
      <c r="V60" s="326"/>
      <c r="W60" s="322" t="s">
        <v>258</v>
      </c>
      <c r="X60" s="322"/>
      <c r="Y60" s="322"/>
      <c r="Z60" s="323"/>
      <c r="AA60" s="182" t="b">
        <v>0</v>
      </c>
      <c r="AB60" s="182" t="b">
        <v>0</v>
      </c>
      <c r="AC60" s="182" t="b">
        <v>0</v>
      </c>
      <c r="AF60" s="217"/>
      <c r="AG60" s="217"/>
      <c r="AH60" s="217"/>
      <c r="AI60" s="217"/>
      <c r="AJ60" s="217"/>
      <c r="AK60" s="217"/>
      <c r="AL60" s="217"/>
      <c r="AM60" s="217"/>
      <c r="AN60" s="217"/>
      <c r="AO60" s="217"/>
      <c r="AP60" s="217"/>
      <c r="AQ60" s="217"/>
    </row>
    <row r="61" spans="1:51" ht="21" customHeight="1">
      <c r="A61" s="300"/>
      <c r="B61" s="301"/>
      <c r="C61" s="413" t="s">
        <v>84</v>
      </c>
      <c r="D61" s="305"/>
      <c r="E61" s="305"/>
      <c r="F61" s="307" t="str">
        <f>IF('(弊社使用)'!K97="","「分析項目選択シート」からご希望の分析項目をお選びいただきますと、自動で入力されます。"&amp;CHAR(10)&amp;" (直接の入力はできません)","「"&amp;'(弊社使用)'!K97&amp;"」 以上")</f>
        <v>「分析項目選択シート」からご希望の分析項目をお選びいただきますと、自動で入力されます。
 (直接の入力はできません)</v>
      </c>
      <c r="G61" s="308"/>
      <c r="H61" s="308"/>
      <c r="I61" s="309"/>
      <c r="J61" s="309"/>
      <c r="K61" s="309"/>
      <c r="L61" s="309"/>
      <c r="M61" s="309"/>
      <c r="N61" s="309"/>
      <c r="O61" s="309"/>
      <c r="P61" s="309"/>
      <c r="Q61" s="309"/>
      <c r="R61" s="309"/>
      <c r="S61" s="309"/>
      <c r="T61" s="309"/>
      <c r="U61" s="309"/>
      <c r="V61" s="309"/>
      <c r="W61" s="308"/>
      <c r="X61" s="308"/>
      <c r="Y61" s="308"/>
      <c r="Z61" s="310"/>
      <c r="AF61" s="217"/>
      <c r="AG61" s="217"/>
      <c r="AH61" s="217"/>
      <c r="AI61" s="217"/>
      <c r="AJ61" s="217"/>
      <c r="AK61" s="217"/>
      <c r="AL61" s="217"/>
      <c r="AM61" s="217"/>
      <c r="AN61" s="217"/>
      <c r="AO61" s="217"/>
      <c r="AP61" s="217"/>
      <c r="AQ61" s="217"/>
    </row>
    <row r="62" spans="1:51" ht="21" customHeight="1">
      <c r="A62" s="1"/>
      <c r="B62" s="2"/>
      <c r="C62" s="414"/>
      <c r="D62" s="305"/>
      <c r="E62" s="305"/>
      <c r="F62" s="307"/>
      <c r="G62" s="308"/>
      <c r="H62" s="308"/>
      <c r="I62" s="308"/>
      <c r="J62" s="308"/>
      <c r="K62" s="308"/>
      <c r="L62" s="308"/>
      <c r="M62" s="308"/>
      <c r="N62" s="308"/>
      <c r="O62" s="308"/>
      <c r="P62" s="308"/>
      <c r="Q62" s="308"/>
      <c r="R62" s="308"/>
      <c r="S62" s="308"/>
      <c r="T62" s="308"/>
      <c r="U62" s="308"/>
      <c r="V62" s="308"/>
      <c r="W62" s="308"/>
      <c r="X62" s="308"/>
      <c r="Y62" s="308"/>
      <c r="Z62" s="310"/>
      <c r="AC62" s="18"/>
      <c r="AD62" s="18"/>
      <c r="AF62" s="217"/>
      <c r="AG62" s="217"/>
      <c r="AH62" s="217"/>
      <c r="AI62" s="217"/>
      <c r="AJ62" s="217"/>
      <c r="AK62" s="217"/>
      <c r="AL62" s="217"/>
      <c r="AM62" s="217"/>
      <c r="AN62" s="217"/>
      <c r="AO62" s="217"/>
      <c r="AP62" s="217"/>
      <c r="AQ62" s="217"/>
      <c r="AR62" s="18"/>
      <c r="AS62" s="18"/>
      <c r="AT62" s="18"/>
      <c r="AU62" s="18"/>
      <c r="AV62" s="18"/>
      <c r="AW62" s="18"/>
      <c r="AX62" s="18"/>
      <c r="AY62" s="18"/>
    </row>
    <row r="63" spans="1:51" ht="21" customHeight="1">
      <c r="A63" s="1"/>
      <c r="B63" s="2"/>
      <c r="C63" s="414"/>
      <c r="D63" s="305"/>
      <c r="E63" s="305"/>
      <c r="F63" s="307"/>
      <c r="G63" s="308"/>
      <c r="H63" s="308"/>
      <c r="I63" s="308"/>
      <c r="J63" s="308"/>
      <c r="K63" s="308"/>
      <c r="L63" s="308"/>
      <c r="M63" s="308"/>
      <c r="N63" s="308"/>
      <c r="O63" s="308"/>
      <c r="P63" s="308"/>
      <c r="Q63" s="308"/>
      <c r="R63" s="308"/>
      <c r="S63" s="308"/>
      <c r="T63" s="308"/>
      <c r="U63" s="308"/>
      <c r="V63" s="308"/>
      <c r="W63" s="308"/>
      <c r="X63" s="308"/>
      <c r="Y63" s="308"/>
      <c r="Z63" s="310"/>
      <c r="AB63" s="19"/>
      <c r="AC63" s="20"/>
      <c r="AD63" s="20"/>
      <c r="AE63" s="18"/>
      <c r="AF63" s="217"/>
      <c r="AG63" s="217"/>
      <c r="AH63" s="217"/>
      <c r="AI63" s="217"/>
      <c r="AJ63" s="217"/>
      <c r="AK63" s="217"/>
      <c r="AL63" s="217"/>
      <c r="AM63" s="217"/>
      <c r="AN63" s="217"/>
      <c r="AO63" s="217"/>
      <c r="AP63" s="217"/>
      <c r="AQ63" s="217"/>
      <c r="AR63" s="18"/>
      <c r="AS63" s="18"/>
      <c r="AT63" s="18"/>
      <c r="AU63" s="18"/>
      <c r="AV63" s="18"/>
      <c r="AW63" s="18"/>
      <c r="AX63" s="18"/>
      <c r="AY63" s="18"/>
    </row>
    <row r="64" spans="1:51" ht="21" customHeight="1" thickBot="1">
      <c r="A64" s="33"/>
      <c r="B64" s="38"/>
      <c r="C64" s="415"/>
      <c r="D64" s="306"/>
      <c r="E64" s="306"/>
      <c r="F64" s="311"/>
      <c r="G64" s="312"/>
      <c r="H64" s="312"/>
      <c r="I64" s="312"/>
      <c r="J64" s="312"/>
      <c r="K64" s="312"/>
      <c r="L64" s="312"/>
      <c r="M64" s="312"/>
      <c r="N64" s="312"/>
      <c r="O64" s="312"/>
      <c r="P64" s="312"/>
      <c r="Q64" s="312"/>
      <c r="R64" s="312"/>
      <c r="S64" s="312"/>
      <c r="T64" s="312"/>
      <c r="U64" s="312"/>
      <c r="V64" s="312"/>
      <c r="W64" s="312"/>
      <c r="X64" s="312"/>
      <c r="Y64" s="312"/>
      <c r="Z64" s="313"/>
      <c r="AB64" s="18"/>
      <c r="AC64" s="18"/>
      <c r="AD64" s="18"/>
      <c r="AE64" s="18"/>
      <c r="AF64" s="217"/>
      <c r="AG64" s="217"/>
      <c r="AH64" s="217"/>
      <c r="AI64" s="217"/>
      <c r="AJ64" s="217"/>
      <c r="AK64" s="217"/>
      <c r="AL64" s="217"/>
      <c r="AM64" s="217"/>
      <c r="AN64" s="217"/>
      <c r="AO64" s="217"/>
      <c r="AP64" s="217"/>
      <c r="AQ64" s="217"/>
      <c r="AR64" s="18"/>
      <c r="AS64" s="18"/>
      <c r="AT64" s="18"/>
      <c r="AU64" s="18"/>
      <c r="AV64" s="18"/>
      <c r="AW64" s="18"/>
      <c r="AX64" s="18"/>
      <c r="AY64" s="18"/>
    </row>
    <row r="65" spans="1:51" ht="18" customHeight="1">
      <c r="A65" s="31"/>
      <c r="B65" s="34"/>
      <c r="C65" s="335" t="s">
        <v>51</v>
      </c>
      <c r="D65" s="335"/>
      <c r="E65" s="336"/>
      <c r="F65" s="314"/>
      <c r="G65" s="314"/>
      <c r="H65" s="314"/>
      <c r="I65" s="314"/>
      <c r="J65" s="314"/>
      <c r="K65" s="314"/>
      <c r="L65" s="314"/>
      <c r="M65" s="314"/>
      <c r="N65" s="314"/>
      <c r="O65" s="314"/>
      <c r="P65" s="314"/>
      <c r="Q65" s="314"/>
      <c r="R65" s="314"/>
      <c r="S65" s="314"/>
      <c r="T65" s="314"/>
      <c r="U65" s="314"/>
      <c r="V65" s="314"/>
      <c r="W65" s="314"/>
      <c r="X65" s="314"/>
      <c r="Y65" s="314"/>
      <c r="Z65" s="315"/>
      <c r="AF65" s="217"/>
      <c r="AG65" s="217"/>
      <c r="AH65" s="217"/>
      <c r="AI65" s="217"/>
      <c r="AJ65" s="217"/>
      <c r="AK65" s="217"/>
      <c r="AL65" s="217"/>
      <c r="AM65" s="217"/>
      <c r="AN65" s="217"/>
      <c r="AO65" s="217"/>
      <c r="AP65" s="217"/>
      <c r="AQ65" s="217"/>
    </row>
    <row r="66" spans="1:51" ht="18" customHeight="1">
      <c r="A66" s="32"/>
      <c r="B66" s="35"/>
      <c r="C66" s="316" t="s">
        <v>79</v>
      </c>
      <c r="D66" s="316"/>
      <c r="E66" s="317"/>
      <c r="F66" s="318"/>
      <c r="G66" s="318"/>
      <c r="H66" s="318"/>
      <c r="I66" s="318"/>
      <c r="J66" s="318"/>
      <c r="K66" s="318"/>
      <c r="L66" s="318"/>
      <c r="M66" s="318"/>
      <c r="N66" s="318"/>
      <c r="O66" s="318"/>
      <c r="P66" s="318"/>
      <c r="Q66" s="318"/>
      <c r="R66" s="318"/>
      <c r="S66" s="318"/>
      <c r="T66" s="318"/>
      <c r="U66" s="318"/>
      <c r="V66" s="318"/>
      <c r="W66" s="318"/>
      <c r="X66" s="318"/>
      <c r="Y66" s="318"/>
      <c r="Z66" s="319"/>
      <c r="AF66" s="217"/>
      <c r="AG66" s="217"/>
      <c r="AH66" s="217"/>
      <c r="AI66" s="217"/>
      <c r="AJ66" s="217"/>
      <c r="AK66" s="217"/>
      <c r="AL66" s="217"/>
      <c r="AM66" s="217"/>
      <c r="AN66" s="217"/>
      <c r="AO66" s="217"/>
      <c r="AP66" s="217"/>
      <c r="AQ66" s="217"/>
    </row>
    <row r="67" spans="1:51" s="6" customFormat="1" ht="18" customHeight="1">
      <c r="A67" s="36"/>
      <c r="B67" s="37"/>
      <c r="C67" s="234" t="s">
        <v>62</v>
      </c>
      <c r="D67" s="234"/>
      <c r="E67" s="234"/>
      <c r="F67" s="324" t="s">
        <v>150</v>
      </c>
      <c r="G67" s="325"/>
      <c r="H67" s="325"/>
      <c r="I67" s="326"/>
      <c r="J67" s="326"/>
      <c r="K67" s="326"/>
      <c r="L67" s="326"/>
      <c r="M67" s="326"/>
      <c r="N67" s="326"/>
      <c r="O67" s="326"/>
      <c r="P67" s="326"/>
      <c r="Q67" s="326"/>
      <c r="R67" s="326"/>
      <c r="S67" s="326"/>
      <c r="T67" s="326"/>
      <c r="U67" s="326"/>
      <c r="V67" s="326"/>
      <c r="W67" s="326"/>
      <c r="X67" s="326"/>
      <c r="Y67" s="326"/>
      <c r="Z67" s="327"/>
      <c r="AF67" s="217"/>
      <c r="AG67" s="217"/>
      <c r="AH67" s="217"/>
      <c r="AI67" s="217"/>
      <c r="AJ67" s="217"/>
      <c r="AK67" s="217"/>
      <c r="AL67" s="217"/>
      <c r="AM67" s="217"/>
      <c r="AN67" s="217"/>
      <c r="AO67" s="217"/>
      <c r="AP67" s="217"/>
      <c r="AQ67" s="217"/>
    </row>
    <row r="68" spans="1:51" ht="18" customHeight="1">
      <c r="A68" s="333" t="s">
        <v>7</v>
      </c>
      <c r="B68" s="334"/>
      <c r="C68" s="302" t="s">
        <v>75</v>
      </c>
      <c r="D68" s="302"/>
      <c r="E68" s="302"/>
      <c r="F68" s="174"/>
      <c r="G68" s="234" t="s">
        <v>74</v>
      </c>
      <c r="H68" s="234"/>
      <c r="I68" s="234"/>
      <c r="J68" s="234"/>
      <c r="K68" s="234"/>
      <c r="L68" s="26"/>
      <c r="M68" s="303" t="s">
        <v>77</v>
      </c>
      <c r="N68" s="303"/>
      <c r="O68" s="303"/>
      <c r="P68" s="25" t="s">
        <v>6</v>
      </c>
      <c r="Q68" s="320"/>
      <c r="R68" s="320"/>
      <c r="S68" s="320"/>
      <c r="T68" s="320"/>
      <c r="U68" s="320"/>
      <c r="V68" s="320"/>
      <c r="W68" s="320"/>
      <c r="X68" s="320"/>
      <c r="Y68" s="320"/>
      <c r="Z68" s="24" t="s">
        <v>78</v>
      </c>
      <c r="AA68" s="182" t="b">
        <v>0</v>
      </c>
      <c r="AB68" s="182" t="b">
        <v>0</v>
      </c>
      <c r="AF68" s="217"/>
      <c r="AG68" s="217"/>
      <c r="AH68" s="217"/>
      <c r="AI68" s="217"/>
      <c r="AJ68" s="217"/>
      <c r="AK68" s="217"/>
      <c r="AL68" s="217"/>
      <c r="AM68" s="217"/>
      <c r="AN68" s="217"/>
      <c r="AO68" s="217"/>
      <c r="AP68" s="217"/>
      <c r="AQ68" s="217"/>
    </row>
    <row r="69" spans="1:51" ht="18" customHeight="1">
      <c r="A69" s="300" t="s">
        <v>47</v>
      </c>
      <c r="B69" s="301"/>
      <c r="C69" s="302" t="s">
        <v>50</v>
      </c>
      <c r="D69" s="302"/>
      <c r="E69" s="302"/>
      <c r="F69" s="30"/>
      <c r="G69" s="303" t="s">
        <v>63</v>
      </c>
      <c r="H69" s="303"/>
      <c r="I69" s="432"/>
      <c r="J69" s="28"/>
      <c r="K69" s="234" t="s">
        <v>64</v>
      </c>
      <c r="L69" s="234"/>
      <c r="M69" s="321"/>
      <c r="N69" s="27"/>
      <c r="O69" s="234" t="s">
        <v>259</v>
      </c>
      <c r="P69" s="234"/>
      <c r="Q69" s="234"/>
      <c r="R69" s="234"/>
      <c r="S69" s="235"/>
      <c r="T69" s="235"/>
      <c r="U69" s="235"/>
      <c r="V69" s="235"/>
      <c r="W69" s="322" t="s">
        <v>258</v>
      </c>
      <c r="X69" s="322"/>
      <c r="Y69" s="322"/>
      <c r="Z69" s="323"/>
      <c r="AA69" s="182" t="b">
        <v>0</v>
      </c>
      <c r="AB69" s="182" t="b">
        <v>0</v>
      </c>
      <c r="AC69" s="182" t="b">
        <v>0</v>
      </c>
      <c r="AF69" s="217"/>
      <c r="AG69" s="217"/>
      <c r="AH69" s="217"/>
      <c r="AI69" s="217"/>
      <c r="AJ69" s="217"/>
      <c r="AK69" s="217"/>
      <c r="AL69" s="217"/>
      <c r="AM69" s="217"/>
      <c r="AN69" s="217"/>
      <c r="AO69" s="217"/>
      <c r="AP69" s="217"/>
      <c r="AQ69" s="217"/>
    </row>
    <row r="70" spans="1:51" ht="21" customHeight="1">
      <c r="A70" s="300"/>
      <c r="B70" s="301"/>
      <c r="C70" s="304" t="s">
        <v>84</v>
      </c>
      <c r="D70" s="305"/>
      <c r="E70" s="305"/>
      <c r="F70" s="307" t="str">
        <f>IF('(弊社使用)'!L97="","「分析項目選択シート」からご希望の分析項目をお選びいただきますと、自動で入力されます。"&amp;CHAR(10)&amp;" (直接の入力はできません)","「"&amp;'(弊社使用)'!L97&amp;"」 以上")</f>
        <v>「分析項目選択シート」からご希望の分析項目をお選びいただきますと、自動で入力されます。
 (直接の入力はできません)</v>
      </c>
      <c r="G70" s="308"/>
      <c r="H70" s="308"/>
      <c r="I70" s="309"/>
      <c r="J70" s="309"/>
      <c r="K70" s="309"/>
      <c r="L70" s="309"/>
      <c r="M70" s="309"/>
      <c r="N70" s="309"/>
      <c r="O70" s="309"/>
      <c r="P70" s="309"/>
      <c r="Q70" s="309"/>
      <c r="R70" s="309"/>
      <c r="S70" s="309"/>
      <c r="T70" s="309"/>
      <c r="U70" s="309"/>
      <c r="V70" s="309"/>
      <c r="W70" s="308"/>
      <c r="X70" s="308"/>
      <c r="Y70" s="308"/>
      <c r="Z70" s="310"/>
      <c r="AF70" s="217"/>
      <c r="AG70" s="217"/>
      <c r="AH70" s="217"/>
      <c r="AI70" s="217"/>
      <c r="AJ70" s="217"/>
      <c r="AK70" s="217"/>
      <c r="AL70" s="217"/>
      <c r="AM70" s="217"/>
      <c r="AN70" s="217"/>
      <c r="AO70" s="217"/>
      <c r="AP70" s="217"/>
      <c r="AQ70" s="217"/>
    </row>
    <row r="71" spans="1:51" ht="21" customHeight="1">
      <c r="A71" s="1"/>
      <c r="B71" s="2"/>
      <c r="C71" s="305"/>
      <c r="D71" s="305"/>
      <c r="E71" s="305"/>
      <c r="F71" s="307"/>
      <c r="G71" s="308"/>
      <c r="H71" s="308"/>
      <c r="I71" s="308"/>
      <c r="J71" s="308"/>
      <c r="K71" s="308"/>
      <c r="L71" s="308"/>
      <c r="M71" s="308"/>
      <c r="N71" s="308"/>
      <c r="O71" s="308"/>
      <c r="P71" s="308"/>
      <c r="Q71" s="308"/>
      <c r="R71" s="308"/>
      <c r="S71" s="308"/>
      <c r="T71" s="308"/>
      <c r="U71" s="308"/>
      <c r="V71" s="308"/>
      <c r="W71" s="308"/>
      <c r="X71" s="308"/>
      <c r="Y71" s="308"/>
      <c r="Z71" s="310"/>
      <c r="AC71" s="18"/>
      <c r="AD71" s="18"/>
      <c r="AE71" s="18"/>
      <c r="AR71" s="18"/>
      <c r="AS71" s="18"/>
      <c r="AT71" s="18"/>
      <c r="AU71" s="18"/>
      <c r="AV71" s="18"/>
      <c r="AW71" s="18"/>
      <c r="AX71" s="18"/>
      <c r="AY71" s="18"/>
    </row>
    <row r="72" spans="1:51" ht="21" customHeight="1">
      <c r="A72" s="1"/>
      <c r="B72" s="2"/>
      <c r="C72" s="305"/>
      <c r="D72" s="305"/>
      <c r="E72" s="305"/>
      <c r="F72" s="307"/>
      <c r="G72" s="308"/>
      <c r="H72" s="308"/>
      <c r="I72" s="308"/>
      <c r="J72" s="308"/>
      <c r="K72" s="308"/>
      <c r="L72" s="308"/>
      <c r="M72" s="308"/>
      <c r="N72" s="308"/>
      <c r="O72" s="308"/>
      <c r="P72" s="308"/>
      <c r="Q72" s="308"/>
      <c r="R72" s="308"/>
      <c r="S72" s="308"/>
      <c r="T72" s="308"/>
      <c r="U72" s="308"/>
      <c r="V72" s="308"/>
      <c r="W72" s="308"/>
      <c r="X72" s="308"/>
      <c r="Y72" s="308"/>
      <c r="Z72" s="310"/>
      <c r="AB72" s="19"/>
      <c r="AC72" s="20"/>
      <c r="AD72" s="20"/>
      <c r="AE72" s="18"/>
      <c r="AR72" s="18"/>
      <c r="AS72" s="18"/>
      <c r="AT72" s="18"/>
      <c r="AU72" s="18"/>
      <c r="AV72" s="18"/>
      <c r="AW72" s="18"/>
      <c r="AX72" s="18"/>
      <c r="AY72" s="18"/>
    </row>
    <row r="73" spans="1:51" ht="21" customHeight="1" thickBot="1">
      <c r="A73" s="33"/>
      <c r="B73" s="38"/>
      <c r="C73" s="306"/>
      <c r="D73" s="306"/>
      <c r="E73" s="306"/>
      <c r="F73" s="311"/>
      <c r="G73" s="312"/>
      <c r="H73" s="312"/>
      <c r="I73" s="312"/>
      <c r="J73" s="312"/>
      <c r="K73" s="312"/>
      <c r="L73" s="312"/>
      <c r="M73" s="312"/>
      <c r="N73" s="312"/>
      <c r="O73" s="312"/>
      <c r="P73" s="312"/>
      <c r="Q73" s="312"/>
      <c r="R73" s="312"/>
      <c r="S73" s="312"/>
      <c r="T73" s="312"/>
      <c r="U73" s="312"/>
      <c r="V73" s="312"/>
      <c r="W73" s="312"/>
      <c r="X73" s="312"/>
      <c r="Y73" s="312"/>
      <c r="Z73" s="313"/>
      <c r="AB73" s="18"/>
      <c r="AC73" s="18"/>
      <c r="AD73" s="18"/>
      <c r="AE73" s="18"/>
      <c r="AR73" s="18"/>
      <c r="AS73" s="18"/>
      <c r="AT73" s="18"/>
      <c r="AU73" s="18"/>
      <c r="AV73" s="18"/>
      <c r="AW73" s="18"/>
      <c r="AX73" s="18"/>
      <c r="AY73" s="18"/>
    </row>
    <row r="74" spans="1:51" ht="18" customHeight="1">
      <c r="A74" s="31"/>
      <c r="B74" s="34"/>
      <c r="C74" s="335" t="s">
        <v>51</v>
      </c>
      <c r="D74" s="335"/>
      <c r="E74" s="336"/>
      <c r="F74" s="314"/>
      <c r="G74" s="314"/>
      <c r="H74" s="314"/>
      <c r="I74" s="314"/>
      <c r="J74" s="314"/>
      <c r="K74" s="314"/>
      <c r="L74" s="314"/>
      <c r="M74" s="314"/>
      <c r="N74" s="314"/>
      <c r="O74" s="314"/>
      <c r="P74" s="314"/>
      <c r="Q74" s="314"/>
      <c r="R74" s="314"/>
      <c r="S74" s="314"/>
      <c r="T74" s="314"/>
      <c r="U74" s="314"/>
      <c r="V74" s="314"/>
      <c r="W74" s="314"/>
      <c r="X74" s="314"/>
      <c r="Y74" s="314"/>
      <c r="Z74" s="315"/>
    </row>
    <row r="75" spans="1:51" ht="18" customHeight="1">
      <c r="A75" s="32"/>
      <c r="B75" s="35"/>
      <c r="C75" s="316" t="s">
        <v>79</v>
      </c>
      <c r="D75" s="316"/>
      <c r="E75" s="317"/>
      <c r="F75" s="318"/>
      <c r="G75" s="318"/>
      <c r="H75" s="318"/>
      <c r="I75" s="318"/>
      <c r="J75" s="318"/>
      <c r="K75" s="318"/>
      <c r="L75" s="318"/>
      <c r="M75" s="318"/>
      <c r="N75" s="318"/>
      <c r="O75" s="318"/>
      <c r="P75" s="318"/>
      <c r="Q75" s="318"/>
      <c r="R75" s="318"/>
      <c r="S75" s="318"/>
      <c r="T75" s="318"/>
      <c r="U75" s="318"/>
      <c r="V75" s="318"/>
      <c r="W75" s="318"/>
      <c r="X75" s="318"/>
      <c r="Y75" s="318"/>
      <c r="Z75" s="319"/>
    </row>
    <row r="76" spans="1:51" s="6" customFormat="1" ht="18" customHeight="1">
      <c r="A76" s="36"/>
      <c r="B76" s="37"/>
      <c r="C76" s="234" t="s">
        <v>62</v>
      </c>
      <c r="D76" s="234"/>
      <c r="E76" s="234"/>
      <c r="F76" s="324" t="s">
        <v>150</v>
      </c>
      <c r="G76" s="325"/>
      <c r="H76" s="325"/>
      <c r="I76" s="326"/>
      <c r="J76" s="326"/>
      <c r="K76" s="326"/>
      <c r="L76" s="326"/>
      <c r="M76" s="326"/>
      <c r="N76" s="326"/>
      <c r="O76" s="326"/>
      <c r="P76" s="326"/>
      <c r="Q76" s="326"/>
      <c r="R76" s="326"/>
      <c r="S76" s="326"/>
      <c r="T76" s="326"/>
      <c r="U76" s="326"/>
      <c r="V76" s="326"/>
      <c r="W76" s="326"/>
      <c r="X76" s="326"/>
      <c r="Y76" s="326"/>
      <c r="Z76" s="327"/>
    </row>
    <row r="77" spans="1:51" ht="18" customHeight="1">
      <c r="A77" s="333" t="s">
        <v>7</v>
      </c>
      <c r="B77" s="334"/>
      <c r="C77" s="302" t="s">
        <v>75</v>
      </c>
      <c r="D77" s="302"/>
      <c r="E77" s="302"/>
      <c r="F77" s="26"/>
      <c r="G77" s="234" t="s">
        <v>74</v>
      </c>
      <c r="H77" s="234"/>
      <c r="I77" s="234"/>
      <c r="J77" s="234"/>
      <c r="K77" s="234"/>
      <c r="L77" s="26"/>
      <c r="M77" s="303" t="s">
        <v>77</v>
      </c>
      <c r="N77" s="303"/>
      <c r="O77" s="303"/>
      <c r="P77" s="25" t="s">
        <v>6</v>
      </c>
      <c r="Q77" s="320"/>
      <c r="R77" s="320"/>
      <c r="S77" s="320"/>
      <c r="T77" s="320"/>
      <c r="U77" s="320"/>
      <c r="V77" s="320"/>
      <c r="W77" s="320"/>
      <c r="X77" s="320"/>
      <c r="Y77" s="320"/>
      <c r="Z77" s="24" t="s">
        <v>78</v>
      </c>
      <c r="AA77" s="182" t="b">
        <v>0</v>
      </c>
      <c r="AB77" s="182" t="b">
        <v>0</v>
      </c>
    </row>
    <row r="78" spans="1:51" ht="18" customHeight="1">
      <c r="A78" s="300" t="s">
        <v>48</v>
      </c>
      <c r="B78" s="301"/>
      <c r="C78" s="302" t="s">
        <v>50</v>
      </c>
      <c r="D78" s="302"/>
      <c r="E78" s="302"/>
      <c r="F78" s="30"/>
      <c r="G78" s="303" t="s">
        <v>63</v>
      </c>
      <c r="H78" s="303"/>
      <c r="I78" s="432"/>
      <c r="J78" s="28"/>
      <c r="K78" s="234" t="s">
        <v>64</v>
      </c>
      <c r="L78" s="234"/>
      <c r="M78" s="321"/>
      <c r="N78" s="27"/>
      <c r="O78" s="234" t="s">
        <v>259</v>
      </c>
      <c r="P78" s="234"/>
      <c r="Q78" s="234"/>
      <c r="R78" s="234"/>
      <c r="S78" s="235"/>
      <c r="T78" s="235"/>
      <c r="U78" s="235"/>
      <c r="V78" s="235"/>
      <c r="W78" s="322" t="s">
        <v>258</v>
      </c>
      <c r="X78" s="322"/>
      <c r="Y78" s="322"/>
      <c r="Z78" s="323"/>
      <c r="AA78" s="182" t="b">
        <v>0</v>
      </c>
      <c r="AB78" s="182" t="b">
        <v>0</v>
      </c>
      <c r="AC78" s="182" t="b">
        <v>0</v>
      </c>
    </row>
    <row r="79" spans="1:51" ht="21" customHeight="1">
      <c r="A79" s="300"/>
      <c r="B79" s="301"/>
      <c r="C79" s="304" t="s">
        <v>84</v>
      </c>
      <c r="D79" s="305"/>
      <c r="E79" s="305"/>
      <c r="F79" s="307" t="str">
        <f>IF('(弊社使用)'!M97="","「分析項目選択シート」からご希望の分析項目をお選びいただきますと、自動で入力されます。"&amp;CHAR(10)&amp;" (直接の入力はできません)","「"&amp;'(弊社使用)'!M97&amp;"」 以上")</f>
        <v>「分析項目選択シート」からご希望の分析項目をお選びいただきますと、自動で入力されます。
 (直接の入力はできません)</v>
      </c>
      <c r="G79" s="308"/>
      <c r="H79" s="308"/>
      <c r="I79" s="309"/>
      <c r="J79" s="309"/>
      <c r="K79" s="309"/>
      <c r="L79" s="309"/>
      <c r="M79" s="309"/>
      <c r="N79" s="309"/>
      <c r="O79" s="309"/>
      <c r="P79" s="309"/>
      <c r="Q79" s="309"/>
      <c r="R79" s="309"/>
      <c r="S79" s="309"/>
      <c r="T79" s="309"/>
      <c r="U79" s="309"/>
      <c r="V79" s="309"/>
      <c r="W79" s="308"/>
      <c r="X79" s="308"/>
      <c r="Y79" s="308"/>
      <c r="Z79" s="310"/>
    </row>
    <row r="80" spans="1:51" ht="21" customHeight="1">
      <c r="A80" s="1"/>
      <c r="B80" s="2"/>
      <c r="C80" s="305"/>
      <c r="D80" s="305"/>
      <c r="E80" s="305"/>
      <c r="F80" s="307"/>
      <c r="G80" s="308"/>
      <c r="H80" s="308"/>
      <c r="I80" s="308"/>
      <c r="J80" s="308"/>
      <c r="K80" s="308"/>
      <c r="L80" s="308"/>
      <c r="M80" s="308"/>
      <c r="N80" s="308"/>
      <c r="O80" s="308"/>
      <c r="P80" s="308"/>
      <c r="Q80" s="308"/>
      <c r="R80" s="308"/>
      <c r="S80" s="308"/>
      <c r="T80" s="308"/>
      <c r="U80" s="308"/>
      <c r="V80" s="308"/>
      <c r="W80" s="308"/>
      <c r="X80" s="308"/>
      <c r="Y80" s="308"/>
      <c r="Z80" s="310"/>
      <c r="AC80" s="18"/>
      <c r="AD80" s="18"/>
      <c r="AE80" s="18"/>
      <c r="AR80" s="18"/>
      <c r="AS80" s="18"/>
      <c r="AT80" s="18"/>
      <c r="AU80" s="18"/>
      <c r="AV80" s="18"/>
      <c r="AW80" s="18"/>
      <c r="AX80" s="18"/>
      <c r="AY80" s="18"/>
    </row>
    <row r="81" spans="1:51" ht="21" customHeight="1">
      <c r="A81" s="1"/>
      <c r="B81" s="2"/>
      <c r="C81" s="305"/>
      <c r="D81" s="305"/>
      <c r="E81" s="305"/>
      <c r="F81" s="307"/>
      <c r="G81" s="308"/>
      <c r="H81" s="308"/>
      <c r="I81" s="308"/>
      <c r="J81" s="308"/>
      <c r="K81" s="308"/>
      <c r="L81" s="308"/>
      <c r="M81" s="308"/>
      <c r="N81" s="308"/>
      <c r="O81" s="308"/>
      <c r="P81" s="308"/>
      <c r="Q81" s="308"/>
      <c r="R81" s="308"/>
      <c r="S81" s="308"/>
      <c r="T81" s="308"/>
      <c r="U81" s="308"/>
      <c r="V81" s="308"/>
      <c r="W81" s="308"/>
      <c r="X81" s="308"/>
      <c r="Y81" s="308"/>
      <c r="Z81" s="310"/>
      <c r="AB81" s="19"/>
      <c r="AC81" s="20"/>
      <c r="AD81" s="20"/>
      <c r="AE81" s="18"/>
      <c r="AF81" s="18"/>
      <c r="AG81" s="18"/>
      <c r="AH81" s="18"/>
      <c r="AI81" s="18"/>
      <c r="AJ81" s="18"/>
      <c r="AK81" s="18"/>
      <c r="AL81" s="18"/>
      <c r="AM81" s="18"/>
      <c r="AN81" s="18"/>
      <c r="AO81" s="18"/>
      <c r="AP81" s="18"/>
      <c r="AQ81" s="18"/>
      <c r="AR81" s="18"/>
      <c r="AS81" s="18"/>
      <c r="AT81" s="18"/>
      <c r="AU81" s="18"/>
      <c r="AV81" s="18"/>
      <c r="AW81" s="18"/>
      <c r="AX81" s="18"/>
      <c r="AY81" s="18"/>
    </row>
    <row r="82" spans="1:51" ht="21" customHeight="1" thickBot="1">
      <c r="A82" s="33"/>
      <c r="B82" s="38"/>
      <c r="C82" s="306"/>
      <c r="D82" s="306"/>
      <c r="E82" s="306"/>
      <c r="F82" s="311"/>
      <c r="G82" s="312"/>
      <c r="H82" s="312"/>
      <c r="I82" s="312"/>
      <c r="J82" s="312"/>
      <c r="K82" s="312"/>
      <c r="L82" s="312"/>
      <c r="M82" s="312"/>
      <c r="N82" s="312"/>
      <c r="O82" s="312"/>
      <c r="P82" s="312"/>
      <c r="Q82" s="312"/>
      <c r="R82" s="312"/>
      <c r="S82" s="312"/>
      <c r="T82" s="312"/>
      <c r="U82" s="312"/>
      <c r="V82" s="312"/>
      <c r="W82" s="312"/>
      <c r="X82" s="312"/>
      <c r="Y82" s="312"/>
      <c r="Z82" s="313"/>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row>
    <row r="83" spans="1:51" ht="18" customHeight="1">
      <c r="A83" s="31"/>
      <c r="B83" s="34"/>
      <c r="C83" s="335" t="s">
        <v>51</v>
      </c>
      <c r="D83" s="335"/>
      <c r="E83" s="336"/>
      <c r="F83" s="314"/>
      <c r="G83" s="314"/>
      <c r="H83" s="314"/>
      <c r="I83" s="314"/>
      <c r="J83" s="314"/>
      <c r="K83" s="314"/>
      <c r="L83" s="314"/>
      <c r="M83" s="314"/>
      <c r="N83" s="314"/>
      <c r="O83" s="314"/>
      <c r="P83" s="314"/>
      <c r="Q83" s="314"/>
      <c r="R83" s="314"/>
      <c r="S83" s="314"/>
      <c r="T83" s="314"/>
      <c r="U83" s="314"/>
      <c r="V83" s="314"/>
      <c r="W83" s="314"/>
      <c r="X83" s="314"/>
      <c r="Y83" s="314"/>
      <c r="Z83" s="315"/>
      <c r="AG83" s="15"/>
      <c r="AH83" s="15"/>
      <c r="AI83" s="15"/>
      <c r="AJ83" s="15"/>
      <c r="AK83" s="15"/>
      <c r="AL83" s="15"/>
      <c r="AM83" s="15"/>
      <c r="AN83" s="15"/>
      <c r="AO83" s="15"/>
      <c r="AP83" s="15"/>
    </row>
    <row r="84" spans="1:51" ht="18" customHeight="1">
      <c r="A84" s="32"/>
      <c r="B84" s="35"/>
      <c r="C84" s="316" t="s">
        <v>79</v>
      </c>
      <c r="D84" s="316"/>
      <c r="E84" s="317"/>
      <c r="F84" s="318"/>
      <c r="G84" s="318"/>
      <c r="H84" s="318"/>
      <c r="I84" s="318"/>
      <c r="J84" s="318"/>
      <c r="K84" s="318"/>
      <c r="L84" s="318"/>
      <c r="M84" s="318"/>
      <c r="N84" s="318"/>
      <c r="O84" s="318"/>
      <c r="P84" s="318"/>
      <c r="Q84" s="318"/>
      <c r="R84" s="318"/>
      <c r="S84" s="318"/>
      <c r="T84" s="318"/>
      <c r="U84" s="318"/>
      <c r="V84" s="318"/>
      <c r="W84" s="318"/>
      <c r="X84" s="318"/>
      <c r="Y84" s="318"/>
      <c r="Z84" s="319"/>
      <c r="AG84" s="15"/>
      <c r="AH84" s="15"/>
      <c r="AI84" s="15"/>
      <c r="AJ84" s="15"/>
      <c r="AK84" s="15"/>
      <c r="AL84" s="15"/>
      <c r="AM84" s="15"/>
      <c r="AN84" s="15"/>
      <c r="AO84" s="15"/>
      <c r="AP84" s="15"/>
    </row>
    <row r="85" spans="1:51" s="6" customFormat="1" ht="18" customHeight="1">
      <c r="A85" s="36"/>
      <c r="B85" s="37"/>
      <c r="C85" s="234" t="s">
        <v>62</v>
      </c>
      <c r="D85" s="234"/>
      <c r="E85" s="234"/>
      <c r="F85" s="324" t="s">
        <v>150</v>
      </c>
      <c r="G85" s="325"/>
      <c r="H85" s="325"/>
      <c r="I85" s="326"/>
      <c r="J85" s="326"/>
      <c r="K85" s="326"/>
      <c r="L85" s="326"/>
      <c r="M85" s="326"/>
      <c r="N85" s="326"/>
      <c r="O85" s="326"/>
      <c r="P85" s="326"/>
      <c r="Q85" s="326"/>
      <c r="R85" s="326"/>
      <c r="S85" s="326"/>
      <c r="T85" s="326"/>
      <c r="U85" s="326"/>
      <c r="V85" s="326"/>
      <c r="W85" s="326"/>
      <c r="X85" s="326"/>
      <c r="Y85" s="326"/>
      <c r="Z85" s="327"/>
      <c r="AF85" s="53"/>
      <c r="AG85" s="15"/>
      <c r="AH85" s="15"/>
      <c r="AI85" s="15"/>
      <c r="AJ85" s="15"/>
      <c r="AK85" s="15"/>
      <c r="AL85" s="15"/>
      <c r="AM85" s="15"/>
      <c r="AN85" s="15"/>
      <c r="AO85" s="15"/>
      <c r="AP85" s="15"/>
      <c r="AQ85" s="53"/>
    </row>
    <row r="86" spans="1:51" ht="18" customHeight="1">
      <c r="A86" s="333" t="s">
        <v>7</v>
      </c>
      <c r="B86" s="334"/>
      <c r="C86" s="302" t="s">
        <v>75</v>
      </c>
      <c r="D86" s="302"/>
      <c r="E86" s="302"/>
      <c r="F86" s="26"/>
      <c r="G86" s="234" t="s">
        <v>74</v>
      </c>
      <c r="H86" s="234"/>
      <c r="I86" s="234"/>
      <c r="J86" s="234"/>
      <c r="K86" s="234"/>
      <c r="L86" s="26"/>
      <c r="M86" s="303" t="s">
        <v>77</v>
      </c>
      <c r="N86" s="303"/>
      <c r="O86" s="303"/>
      <c r="P86" s="25" t="s">
        <v>6</v>
      </c>
      <c r="Q86" s="320"/>
      <c r="R86" s="320"/>
      <c r="S86" s="320"/>
      <c r="T86" s="320"/>
      <c r="U86" s="320"/>
      <c r="V86" s="320"/>
      <c r="W86" s="320"/>
      <c r="X86" s="320"/>
      <c r="Y86" s="320"/>
      <c r="Z86" s="24" t="s">
        <v>78</v>
      </c>
      <c r="AA86" s="182" t="b">
        <v>0</v>
      </c>
      <c r="AB86" s="182" t="b">
        <v>0</v>
      </c>
      <c r="AG86" s="15"/>
      <c r="AH86" s="15"/>
      <c r="AI86" s="15"/>
      <c r="AJ86" s="15"/>
      <c r="AK86" s="15"/>
      <c r="AL86" s="15"/>
      <c r="AM86" s="15"/>
      <c r="AN86" s="15"/>
      <c r="AO86" s="15"/>
      <c r="AP86" s="15"/>
    </row>
    <row r="87" spans="1:51" ht="18" customHeight="1">
      <c r="A87" s="300" t="s">
        <v>207</v>
      </c>
      <c r="B87" s="301"/>
      <c r="C87" s="302" t="s">
        <v>50</v>
      </c>
      <c r="D87" s="302"/>
      <c r="E87" s="302"/>
      <c r="F87" s="30"/>
      <c r="G87" s="303" t="s">
        <v>63</v>
      </c>
      <c r="H87" s="303"/>
      <c r="I87" s="432"/>
      <c r="J87" s="28"/>
      <c r="K87" s="234" t="s">
        <v>64</v>
      </c>
      <c r="L87" s="234"/>
      <c r="M87" s="321"/>
      <c r="N87" s="27"/>
      <c r="O87" s="234" t="s">
        <v>259</v>
      </c>
      <c r="P87" s="234"/>
      <c r="Q87" s="234"/>
      <c r="R87" s="234"/>
      <c r="S87" s="235"/>
      <c r="T87" s="235"/>
      <c r="U87" s="235"/>
      <c r="V87" s="235"/>
      <c r="W87" s="322" t="s">
        <v>258</v>
      </c>
      <c r="X87" s="322"/>
      <c r="Y87" s="322"/>
      <c r="Z87" s="323"/>
      <c r="AA87" s="182" t="b">
        <v>0</v>
      </c>
      <c r="AB87" s="182" t="b">
        <v>0</v>
      </c>
      <c r="AC87" s="182" t="b">
        <v>0</v>
      </c>
      <c r="AG87" s="15"/>
      <c r="AH87" s="15"/>
      <c r="AI87" s="15"/>
      <c r="AJ87" s="15"/>
      <c r="AK87" s="15"/>
      <c r="AL87" s="15"/>
      <c r="AM87" s="15"/>
      <c r="AN87" s="15"/>
      <c r="AO87" s="15"/>
      <c r="AP87" s="15"/>
    </row>
    <row r="88" spans="1:51" ht="21" customHeight="1">
      <c r="A88" s="300"/>
      <c r="B88" s="301"/>
      <c r="C88" s="304" t="s">
        <v>84</v>
      </c>
      <c r="D88" s="305"/>
      <c r="E88" s="305"/>
      <c r="F88" s="307" t="str">
        <f>IF('(弊社使用)'!N97="","「分析項目選択シート」からご希望の分析項目をお選びいただきますと、自動で入力されます。"&amp;CHAR(10)&amp;" (直接の入力はできません)","「"&amp;'(弊社使用)'!N97&amp;"」 以上")</f>
        <v>「分析項目選択シート」からご希望の分析項目をお選びいただきますと、自動で入力されます。
 (直接の入力はできません)</v>
      </c>
      <c r="G88" s="308"/>
      <c r="H88" s="308"/>
      <c r="I88" s="309"/>
      <c r="J88" s="309"/>
      <c r="K88" s="309"/>
      <c r="L88" s="309"/>
      <c r="M88" s="309"/>
      <c r="N88" s="309"/>
      <c r="O88" s="309"/>
      <c r="P88" s="309"/>
      <c r="Q88" s="309"/>
      <c r="R88" s="309"/>
      <c r="S88" s="309"/>
      <c r="T88" s="309"/>
      <c r="U88" s="309"/>
      <c r="V88" s="309"/>
      <c r="W88" s="308"/>
      <c r="X88" s="308"/>
      <c r="Y88" s="308"/>
      <c r="Z88" s="310"/>
      <c r="AG88" s="15"/>
      <c r="AH88" s="15"/>
      <c r="AI88" s="15"/>
      <c r="AJ88" s="15"/>
      <c r="AK88" s="15"/>
      <c r="AL88" s="15"/>
      <c r="AM88" s="15"/>
      <c r="AN88" s="15"/>
      <c r="AO88" s="15"/>
      <c r="AP88" s="15"/>
    </row>
    <row r="89" spans="1:51" ht="21" customHeight="1">
      <c r="A89" s="1"/>
      <c r="B89" s="2"/>
      <c r="C89" s="305"/>
      <c r="D89" s="305"/>
      <c r="E89" s="305"/>
      <c r="F89" s="307"/>
      <c r="G89" s="308"/>
      <c r="H89" s="308"/>
      <c r="I89" s="308"/>
      <c r="J89" s="308"/>
      <c r="K89" s="308"/>
      <c r="L89" s="308"/>
      <c r="M89" s="308"/>
      <c r="N89" s="308"/>
      <c r="O89" s="308"/>
      <c r="P89" s="308"/>
      <c r="Q89" s="308"/>
      <c r="R89" s="308"/>
      <c r="S89" s="308"/>
      <c r="T89" s="308"/>
      <c r="U89" s="308"/>
      <c r="V89" s="308"/>
      <c r="W89" s="308"/>
      <c r="X89" s="308"/>
      <c r="Y89" s="308"/>
      <c r="Z89" s="310"/>
      <c r="AC89" s="18"/>
      <c r="AD89" s="18"/>
      <c r="AE89" s="18"/>
      <c r="AF89" s="18"/>
      <c r="AG89" s="18"/>
      <c r="AH89" s="18"/>
      <c r="AI89" s="18"/>
      <c r="AJ89" s="18"/>
      <c r="AK89" s="18"/>
      <c r="AL89" s="18"/>
      <c r="AM89" s="18"/>
      <c r="AN89" s="18"/>
      <c r="AO89" s="18"/>
      <c r="AP89" s="18"/>
      <c r="AQ89" s="18"/>
      <c r="AR89" s="18"/>
      <c r="AS89" s="18"/>
      <c r="AT89" s="18"/>
      <c r="AU89" s="18"/>
      <c r="AV89" s="18"/>
      <c r="AW89" s="18"/>
      <c r="AX89" s="18"/>
      <c r="AY89" s="18"/>
    </row>
    <row r="90" spans="1:51" ht="21" customHeight="1">
      <c r="A90" s="1"/>
      <c r="B90" s="2"/>
      <c r="C90" s="305"/>
      <c r="D90" s="305"/>
      <c r="E90" s="305"/>
      <c r="F90" s="307"/>
      <c r="G90" s="308"/>
      <c r="H90" s="308"/>
      <c r="I90" s="308"/>
      <c r="J90" s="308"/>
      <c r="K90" s="308"/>
      <c r="L90" s="308"/>
      <c r="M90" s="308"/>
      <c r="N90" s="308"/>
      <c r="O90" s="308"/>
      <c r="P90" s="308"/>
      <c r="Q90" s="308"/>
      <c r="R90" s="308"/>
      <c r="S90" s="308"/>
      <c r="T90" s="308"/>
      <c r="U90" s="308"/>
      <c r="V90" s="308"/>
      <c r="W90" s="308"/>
      <c r="X90" s="308"/>
      <c r="Y90" s="308"/>
      <c r="Z90" s="310"/>
      <c r="AB90" s="19"/>
      <c r="AC90" s="20"/>
      <c r="AD90" s="20"/>
      <c r="AE90" s="18"/>
      <c r="AF90" s="18"/>
      <c r="AG90" s="18"/>
      <c r="AH90" s="18"/>
      <c r="AI90" s="18"/>
      <c r="AJ90" s="18"/>
      <c r="AK90" s="18"/>
      <c r="AL90" s="18"/>
      <c r="AM90" s="18"/>
      <c r="AN90" s="18"/>
      <c r="AO90" s="18"/>
      <c r="AP90" s="18"/>
      <c r="AQ90" s="18"/>
      <c r="AR90" s="18"/>
      <c r="AS90" s="18"/>
      <c r="AT90" s="18"/>
      <c r="AU90" s="18"/>
      <c r="AV90" s="18"/>
      <c r="AW90" s="18"/>
      <c r="AX90" s="18"/>
      <c r="AY90" s="18"/>
    </row>
    <row r="91" spans="1:51" ht="21" customHeight="1" thickBot="1">
      <c r="A91" s="33"/>
      <c r="B91" s="38"/>
      <c r="C91" s="306"/>
      <c r="D91" s="306"/>
      <c r="E91" s="306"/>
      <c r="F91" s="311"/>
      <c r="G91" s="312"/>
      <c r="H91" s="312"/>
      <c r="I91" s="312"/>
      <c r="J91" s="312"/>
      <c r="K91" s="312"/>
      <c r="L91" s="312"/>
      <c r="M91" s="312"/>
      <c r="N91" s="312"/>
      <c r="O91" s="312"/>
      <c r="P91" s="312"/>
      <c r="Q91" s="312"/>
      <c r="R91" s="312"/>
      <c r="S91" s="312"/>
      <c r="T91" s="312"/>
      <c r="U91" s="312"/>
      <c r="V91" s="312"/>
      <c r="W91" s="312"/>
      <c r="X91" s="312"/>
      <c r="Y91" s="312"/>
      <c r="Z91" s="313"/>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row>
    <row r="92" spans="1:51" ht="18" customHeight="1">
      <c r="A92" s="31"/>
      <c r="B92" s="34"/>
      <c r="C92" s="335" t="s">
        <v>51</v>
      </c>
      <c r="D92" s="335"/>
      <c r="E92" s="336"/>
      <c r="F92" s="314"/>
      <c r="G92" s="314"/>
      <c r="H92" s="314"/>
      <c r="I92" s="314"/>
      <c r="J92" s="314"/>
      <c r="K92" s="314"/>
      <c r="L92" s="314"/>
      <c r="M92" s="314"/>
      <c r="N92" s="314"/>
      <c r="O92" s="314"/>
      <c r="P92" s="314"/>
      <c r="Q92" s="314"/>
      <c r="R92" s="314"/>
      <c r="S92" s="314"/>
      <c r="T92" s="314"/>
      <c r="U92" s="314"/>
      <c r="V92" s="314"/>
      <c r="W92" s="314"/>
      <c r="X92" s="314"/>
      <c r="Y92" s="314"/>
      <c r="Z92" s="315"/>
      <c r="AG92" s="15"/>
      <c r="AH92" s="15"/>
      <c r="AI92" s="15"/>
      <c r="AJ92" s="15"/>
      <c r="AK92" s="15"/>
      <c r="AL92" s="15"/>
      <c r="AM92" s="15"/>
      <c r="AN92" s="15"/>
      <c r="AO92" s="15"/>
      <c r="AP92" s="15"/>
    </row>
    <row r="93" spans="1:51" ht="18" customHeight="1">
      <c r="A93" s="32"/>
      <c r="B93" s="35"/>
      <c r="C93" s="316" t="s">
        <v>79</v>
      </c>
      <c r="D93" s="316"/>
      <c r="E93" s="317"/>
      <c r="F93" s="318"/>
      <c r="G93" s="318"/>
      <c r="H93" s="318"/>
      <c r="I93" s="318"/>
      <c r="J93" s="318"/>
      <c r="K93" s="318"/>
      <c r="L93" s="318"/>
      <c r="M93" s="318"/>
      <c r="N93" s="318"/>
      <c r="O93" s="318"/>
      <c r="P93" s="318"/>
      <c r="Q93" s="318"/>
      <c r="R93" s="318"/>
      <c r="S93" s="318"/>
      <c r="T93" s="318"/>
      <c r="U93" s="318"/>
      <c r="V93" s="318"/>
      <c r="W93" s="318"/>
      <c r="X93" s="318"/>
      <c r="Y93" s="318"/>
      <c r="Z93" s="319"/>
      <c r="AG93" s="15"/>
      <c r="AH93" s="15"/>
      <c r="AI93" s="15"/>
      <c r="AJ93" s="15"/>
      <c r="AK93" s="15"/>
      <c r="AL93" s="15"/>
      <c r="AM93" s="15"/>
      <c r="AN93" s="15"/>
      <c r="AO93" s="15"/>
      <c r="AP93" s="15"/>
    </row>
    <row r="94" spans="1:51" s="6" customFormat="1" ht="18" customHeight="1">
      <c r="A94" s="36"/>
      <c r="B94" s="37"/>
      <c r="C94" s="234" t="s">
        <v>62</v>
      </c>
      <c r="D94" s="234"/>
      <c r="E94" s="234"/>
      <c r="F94" s="324" t="s">
        <v>150</v>
      </c>
      <c r="G94" s="325"/>
      <c r="H94" s="325"/>
      <c r="I94" s="326"/>
      <c r="J94" s="326"/>
      <c r="K94" s="326"/>
      <c r="L94" s="326"/>
      <c r="M94" s="326"/>
      <c r="N94" s="326"/>
      <c r="O94" s="326"/>
      <c r="P94" s="326"/>
      <c r="Q94" s="326"/>
      <c r="R94" s="326"/>
      <c r="S94" s="326"/>
      <c r="T94" s="326"/>
      <c r="U94" s="326"/>
      <c r="V94" s="326"/>
      <c r="W94" s="326"/>
      <c r="X94" s="326"/>
      <c r="Y94" s="326"/>
      <c r="Z94" s="327"/>
      <c r="AF94" s="53"/>
      <c r="AG94" s="15"/>
      <c r="AH94" s="15"/>
      <c r="AI94" s="15"/>
      <c r="AJ94" s="15"/>
      <c r="AK94" s="15"/>
      <c r="AL94" s="15"/>
      <c r="AM94" s="15"/>
      <c r="AN94" s="15"/>
      <c r="AO94" s="15"/>
      <c r="AP94" s="15"/>
      <c r="AQ94" s="53"/>
    </row>
    <row r="95" spans="1:51" ht="18" customHeight="1">
      <c r="A95" s="333" t="s">
        <v>7</v>
      </c>
      <c r="B95" s="334"/>
      <c r="C95" s="302" t="s">
        <v>75</v>
      </c>
      <c r="D95" s="302"/>
      <c r="E95" s="302"/>
      <c r="F95" s="26"/>
      <c r="G95" s="234" t="s">
        <v>74</v>
      </c>
      <c r="H95" s="234"/>
      <c r="I95" s="234"/>
      <c r="J95" s="234"/>
      <c r="K95" s="234"/>
      <c r="L95" s="26"/>
      <c r="M95" s="303" t="s">
        <v>77</v>
      </c>
      <c r="N95" s="303"/>
      <c r="O95" s="303"/>
      <c r="P95" s="25" t="s">
        <v>6</v>
      </c>
      <c r="Q95" s="320"/>
      <c r="R95" s="320"/>
      <c r="S95" s="320"/>
      <c r="T95" s="320"/>
      <c r="U95" s="320"/>
      <c r="V95" s="320"/>
      <c r="W95" s="320"/>
      <c r="X95" s="320"/>
      <c r="Y95" s="320"/>
      <c r="Z95" s="24" t="s">
        <v>78</v>
      </c>
      <c r="AA95" s="182" t="b">
        <v>0</v>
      </c>
      <c r="AB95" s="182" t="b">
        <v>0</v>
      </c>
      <c r="AG95" s="15"/>
      <c r="AH95" s="15"/>
      <c r="AI95" s="15"/>
      <c r="AJ95" s="15"/>
      <c r="AK95" s="15"/>
      <c r="AL95" s="15"/>
      <c r="AM95" s="15"/>
      <c r="AN95" s="15"/>
      <c r="AO95" s="15"/>
      <c r="AP95" s="15"/>
    </row>
    <row r="96" spans="1:51" ht="18" customHeight="1">
      <c r="A96" s="300" t="s">
        <v>52</v>
      </c>
      <c r="B96" s="301"/>
      <c r="C96" s="302" t="s">
        <v>50</v>
      </c>
      <c r="D96" s="302"/>
      <c r="E96" s="302"/>
      <c r="F96" s="30"/>
      <c r="G96" s="303" t="s">
        <v>63</v>
      </c>
      <c r="H96" s="303"/>
      <c r="I96" s="432"/>
      <c r="J96" s="28"/>
      <c r="K96" s="234" t="s">
        <v>64</v>
      </c>
      <c r="L96" s="234"/>
      <c r="M96" s="321"/>
      <c r="N96" s="27"/>
      <c r="O96" s="234" t="s">
        <v>259</v>
      </c>
      <c r="P96" s="234"/>
      <c r="Q96" s="234"/>
      <c r="R96" s="234"/>
      <c r="S96" s="235"/>
      <c r="T96" s="235"/>
      <c r="U96" s="235"/>
      <c r="V96" s="235"/>
      <c r="W96" s="322" t="s">
        <v>258</v>
      </c>
      <c r="X96" s="322"/>
      <c r="Y96" s="322"/>
      <c r="Z96" s="323"/>
      <c r="AA96" s="182" t="b">
        <v>0</v>
      </c>
      <c r="AB96" s="182" t="b">
        <v>0</v>
      </c>
      <c r="AC96" s="182" t="b">
        <v>0</v>
      </c>
      <c r="AG96" s="15"/>
      <c r="AH96" s="15"/>
      <c r="AI96" s="15"/>
      <c r="AJ96" s="15"/>
      <c r="AK96" s="15"/>
      <c r="AL96" s="15"/>
      <c r="AM96" s="15"/>
      <c r="AN96" s="15"/>
      <c r="AO96" s="15"/>
      <c r="AP96" s="15"/>
    </row>
    <row r="97" spans="1:51" ht="21" customHeight="1">
      <c r="A97" s="300"/>
      <c r="B97" s="301"/>
      <c r="C97" s="304" t="s">
        <v>84</v>
      </c>
      <c r="D97" s="305"/>
      <c r="E97" s="305"/>
      <c r="F97" s="307" t="str">
        <f>IF('(弊社使用)'!O97="","「分析項目選択シート」からご希望の分析項目をお選びいただきますと、自動で入力されます。"&amp;CHAR(10)&amp;" (直接の入力はできません)","「"&amp;'(弊社使用)'!O97&amp;"」 以上")</f>
        <v>「分析項目選択シート」からご希望の分析項目をお選びいただきますと、自動で入力されます。
 (直接の入力はできません)</v>
      </c>
      <c r="G97" s="308"/>
      <c r="H97" s="308"/>
      <c r="I97" s="309"/>
      <c r="J97" s="309"/>
      <c r="K97" s="309"/>
      <c r="L97" s="309"/>
      <c r="M97" s="309"/>
      <c r="N97" s="309"/>
      <c r="O97" s="309"/>
      <c r="P97" s="309"/>
      <c r="Q97" s="309"/>
      <c r="R97" s="309"/>
      <c r="S97" s="309"/>
      <c r="T97" s="309"/>
      <c r="U97" s="309"/>
      <c r="V97" s="309"/>
      <c r="W97" s="308"/>
      <c r="X97" s="308"/>
      <c r="Y97" s="308"/>
      <c r="Z97" s="310"/>
      <c r="AG97" s="15"/>
      <c r="AH97" s="15"/>
      <c r="AI97" s="15"/>
      <c r="AJ97" s="15"/>
      <c r="AK97" s="15"/>
      <c r="AL97" s="15"/>
      <c r="AM97" s="15"/>
      <c r="AN97" s="15"/>
      <c r="AO97" s="15"/>
      <c r="AP97" s="15"/>
    </row>
    <row r="98" spans="1:51" ht="21" customHeight="1">
      <c r="A98" s="1"/>
      <c r="B98" s="2"/>
      <c r="C98" s="305"/>
      <c r="D98" s="305"/>
      <c r="E98" s="305"/>
      <c r="F98" s="307"/>
      <c r="G98" s="308"/>
      <c r="H98" s="308"/>
      <c r="I98" s="308"/>
      <c r="J98" s="308"/>
      <c r="K98" s="308"/>
      <c r="L98" s="308"/>
      <c r="M98" s="308"/>
      <c r="N98" s="308"/>
      <c r="O98" s="308"/>
      <c r="P98" s="308"/>
      <c r="Q98" s="308"/>
      <c r="R98" s="308"/>
      <c r="S98" s="308"/>
      <c r="T98" s="308"/>
      <c r="U98" s="308"/>
      <c r="V98" s="308"/>
      <c r="W98" s="308"/>
      <c r="X98" s="308"/>
      <c r="Y98" s="308"/>
      <c r="Z98" s="310"/>
      <c r="AC98" s="18"/>
      <c r="AD98" s="18"/>
      <c r="AE98" s="18"/>
      <c r="AF98" s="18"/>
      <c r="AG98" s="18"/>
      <c r="AH98" s="18"/>
      <c r="AI98" s="18"/>
      <c r="AJ98" s="18"/>
      <c r="AK98" s="18"/>
      <c r="AL98" s="18"/>
      <c r="AM98" s="18"/>
      <c r="AN98" s="18"/>
      <c r="AO98" s="18"/>
      <c r="AP98" s="18"/>
      <c r="AQ98" s="18"/>
      <c r="AR98" s="18"/>
      <c r="AS98" s="18"/>
      <c r="AT98" s="18"/>
      <c r="AU98" s="18"/>
      <c r="AV98" s="18"/>
      <c r="AW98" s="18"/>
      <c r="AX98" s="18"/>
      <c r="AY98" s="18"/>
    </row>
    <row r="99" spans="1:51" ht="21" customHeight="1">
      <c r="A99" s="1"/>
      <c r="B99" s="2"/>
      <c r="C99" s="305"/>
      <c r="D99" s="305"/>
      <c r="E99" s="305"/>
      <c r="F99" s="307"/>
      <c r="G99" s="308"/>
      <c r="H99" s="308"/>
      <c r="I99" s="308"/>
      <c r="J99" s="308"/>
      <c r="K99" s="308"/>
      <c r="L99" s="308"/>
      <c r="M99" s="308"/>
      <c r="N99" s="308"/>
      <c r="O99" s="308"/>
      <c r="P99" s="308"/>
      <c r="Q99" s="308"/>
      <c r="R99" s="308"/>
      <c r="S99" s="308"/>
      <c r="T99" s="308"/>
      <c r="U99" s="308"/>
      <c r="V99" s="308"/>
      <c r="W99" s="308"/>
      <c r="X99" s="308"/>
      <c r="Y99" s="308"/>
      <c r="Z99" s="310"/>
      <c r="AB99" s="19"/>
      <c r="AC99" s="20"/>
      <c r="AD99" s="20"/>
      <c r="AE99" s="18"/>
      <c r="AF99" s="18"/>
      <c r="AG99" s="18"/>
      <c r="AH99" s="18"/>
      <c r="AI99" s="18"/>
      <c r="AJ99" s="18"/>
      <c r="AK99" s="18"/>
      <c r="AL99" s="18"/>
      <c r="AM99" s="18"/>
      <c r="AN99" s="18"/>
      <c r="AO99" s="18"/>
      <c r="AP99" s="18"/>
      <c r="AQ99" s="18"/>
      <c r="AR99" s="18"/>
      <c r="AS99" s="18"/>
      <c r="AT99" s="18"/>
      <c r="AU99" s="18"/>
      <c r="AV99" s="18"/>
      <c r="AW99" s="18"/>
      <c r="AX99" s="18"/>
      <c r="AY99" s="18"/>
    </row>
    <row r="100" spans="1:51" ht="21" customHeight="1" thickBot="1">
      <c r="A100" s="33"/>
      <c r="B100" s="38"/>
      <c r="C100" s="306"/>
      <c r="D100" s="306"/>
      <c r="E100" s="306"/>
      <c r="F100" s="311"/>
      <c r="G100" s="312"/>
      <c r="H100" s="312"/>
      <c r="I100" s="312"/>
      <c r="J100" s="312"/>
      <c r="K100" s="312"/>
      <c r="L100" s="312"/>
      <c r="M100" s="312"/>
      <c r="N100" s="312"/>
      <c r="O100" s="312"/>
      <c r="P100" s="312"/>
      <c r="Q100" s="312"/>
      <c r="R100" s="312"/>
      <c r="S100" s="312"/>
      <c r="T100" s="312"/>
      <c r="U100" s="312"/>
      <c r="V100" s="312"/>
      <c r="W100" s="312"/>
      <c r="X100" s="312"/>
      <c r="Y100" s="312"/>
      <c r="Z100" s="313"/>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row>
  </sheetData>
  <sheetProtection algorithmName="SHA-512" hashValue="udjqDlo8IOEjtTfN2z95CNJ3IfVtUfNg13/zWWX14c3K/Bu6kcxo+tm4PDk8Xsll9YIUUJoVlUBA7+0sfvETNQ==" saltValue="H7R/YhXfyxH9WkN/WgGfhA==" spinCount="100000" sheet="1" objects="1" scenarios="1"/>
  <dataConsolidate/>
  <mergeCells count="211">
    <mergeCell ref="AF48:AQ52"/>
    <mergeCell ref="AF8:AQ10"/>
    <mergeCell ref="G69:I69"/>
    <mergeCell ref="G60:I60"/>
    <mergeCell ref="G78:I78"/>
    <mergeCell ref="G87:I87"/>
    <mergeCell ref="G96:I96"/>
    <mergeCell ref="A49:Z49"/>
    <mergeCell ref="A51:E52"/>
    <mergeCell ref="F51:Z52"/>
    <mergeCell ref="A41:Z41"/>
    <mergeCell ref="A42:Z42"/>
    <mergeCell ref="B43:K43"/>
    <mergeCell ref="A46:Z46"/>
    <mergeCell ref="A47:Z47"/>
    <mergeCell ref="A48:Z48"/>
    <mergeCell ref="C66:E66"/>
    <mergeCell ref="F66:Z66"/>
    <mergeCell ref="G68:K68"/>
    <mergeCell ref="D15:E17"/>
    <mergeCell ref="F15:N17"/>
    <mergeCell ref="C56:E56"/>
    <mergeCell ref="C92:E92"/>
    <mergeCell ref="F92:Z92"/>
    <mergeCell ref="A96:B97"/>
    <mergeCell ref="C96:E96"/>
    <mergeCell ref="K96:M96"/>
    <mergeCell ref="W96:Z96"/>
    <mergeCell ref="C97:E100"/>
    <mergeCell ref="F97:Z100"/>
    <mergeCell ref="C93:E93"/>
    <mergeCell ref="F93:Z93"/>
    <mergeCell ref="C94:E94"/>
    <mergeCell ref="F94:H94"/>
    <mergeCell ref="I94:Z94"/>
    <mergeCell ref="A95:B95"/>
    <mergeCell ref="C95:E95"/>
    <mergeCell ref="G95:K95"/>
    <mergeCell ref="M95:O95"/>
    <mergeCell ref="Q95:Y95"/>
    <mergeCell ref="A18:C18"/>
    <mergeCell ref="D21:E21"/>
    <mergeCell ref="A21:C21"/>
    <mergeCell ref="F21:G21"/>
    <mergeCell ref="A87:B88"/>
    <mergeCell ref="C87:E87"/>
    <mergeCell ref="K87:M87"/>
    <mergeCell ref="W87:Z87"/>
    <mergeCell ref="C88:E91"/>
    <mergeCell ref="F88:Z91"/>
    <mergeCell ref="C83:E83"/>
    <mergeCell ref="F83:Z83"/>
    <mergeCell ref="C84:E84"/>
    <mergeCell ref="F84:Z84"/>
    <mergeCell ref="C85:E85"/>
    <mergeCell ref="F85:H85"/>
    <mergeCell ref="I85:Z85"/>
    <mergeCell ref="A86:B86"/>
    <mergeCell ref="C86:E86"/>
    <mergeCell ref="G86:K86"/>
    <mergeCell ref="M86:O86"/>
    <mergeCell ref="Q86:Y86"/>
    <mergeCell ref="F58:H58"/>
    <mergeCell ref="I58:Z58"/>
    <mergeCell ref="P18:Z18"/>
    <mergeCell ref="P38:Z38"/>
    <mergeCell ref="H22:I22"/>
    <mergeCell ref="C58:E58"/>
    <mergeCell ref="C74:E74"/>
    <mergeCell ref="F65:Z65"/>
    <mergeCell ref="K22:L22"/>
    <mergeCell ref="J29:K29"/>
    <mergeCell ref="J30:K30"/>
    <mergeCell ref="L29:Z29"/>
    <mergeCell ref="L30:Z30"/>
    <mergeCell ref="J24:K24"/>
    <mergeCell ref="J25:K25"/>
    <mergeCell ref="L23:Z23"/>
    <mergeCell ref="L24:Z24"/>
    <mergeCell ref="L25:Z25"/>
    <mergeCell ref="J18:M18"/>
    <mergeCell ref="C61:E64"/>
    <mergeCell ref="F61:Z64"/>
    <mergeCell ref="C57:E57"/>
    <mergeCell ref="C59:E59"/>
    <mergeCell ref="N3:R4"/>
    <mergeCell ref="D3:F3"/>
    <mergeCell ref="L3:M4"/>
    <mergeCell ref="D4:F4"/>
    <mergeCell ref="H10:Z11"/>
    <mergeCell ref="E10:G11"/>
    <mergeCell ref="D10:D11"/>
    <mergeCell ref="A3:C4"/>
    <mergeCell ref="A7:C9"/>
    <mergeCell ref="X8:Z8"/>
    <mergeCell ref="X9:Z9"/>
    <mergeCell ref="W7:Z7"/>
    <mergeCell ref="D1:S2"/>
    <mergeCell ref="A38:C39"/>
    <mergeCell ref="D38:D39"/>
    <mergeCell ref="E38:F39"/>
    <mergeCell ref="G39:L39"/>
    <mergeCell ref="M39:Z39"/>
    <mergeCell ref="H38:N38"/>
    <mergeCell ref="A32:C32"/>
    <mergeCell ref="Q32:U32"/>
    <mergeCell ref="I32:O32"/>
    <mergeCell ref="E32:G32"/>
    <mergeCell ref="A36:Z36"/>
    <mergeCell ref="H29:I30"/>
    <mergeCell ref="K28:M28"/>
    <mergeCell ref="V32:Y32"/>
    <mergeCell ref="A25:G25"/>
    <mergeCell ref="A6:Z6"/>
    <mergeCell ref="G3:K3"/>
    <mergeCell ref="G4:K4"/>
    <mergeCell ref="A10:C11"/>
    <mergeCell ref="S3:T4"/>
    <mergeCell ref="U3:V4"/>
    <mergeCell ref="W3:X4"/>
    <mergeCell ref="Y3:Z4"/>
    <mergeCell ref="W60:Z60"/>
    <mergeCell ref="N18:O18"/>
    <mergeCell ref="H23:I25"/>
    <mergeCell ref="J23:K23"/>
    <mergeCell ref="A77:B77"/>
    <mergeCell ref="A60:B61"/>
    <mergeCell ref="W69:Z69"/>
    <mergeCell ref="A68:B68"/>
    <mergeCell ref="A69:B70"/>
    <mergeCell ref="M68:O68"/>
    <mergeCell ref="Q68:Y68"/>
    <mergeCell ref="C67:E67"/>
    <mergeCell ref="C65:E65"/>
    <mergeCell ref="C69:E69"/>
    <mergeCell ref="K69:M69"/>
    <mergeCell ref="C68:E68"/>
    <mergeCell ref="F67:H67"/>
    <mergeCell ref="I67:Z67"/>
    <mergeCell ref="A59:B59"/>
    <mergeCell ref="H21:I21"/>
    <mergeCell ref="F57:Z57"/>
    <mergeCell ref="F56:Z56"/>
    <mergeCell ref="Q59:Y59"/>
    <mergeCell ref="A37:C37"/>
    <mergeCell ref="A78:B79"/>
    <mergeCell ref="C77:E77"/>
    <mergeCell ref="G77:K77"/>
    <mergeCell ref="M77:O77"/>
    <mergeCell ref="C79:E82"/>
    <mergeCell ref="C76:E76"/>
    <mergeCell ref="C70:E73"/>
    <mergeCell ref="F70:Z73"/>
    <mergeCell ref="F74:Z74"/>
    <mergeCell ref="C75:E75"/>
    <mergeCell ref="F75:Z75"/>
    <mergeCell ref="F79:Z82"/>
    <mergeCell ref="Q77:Y77"/>
    <mergeCell ref="C78:E78"/>
    <mergeCell ref="K78:M78"/>
    <mergeCell ref="W78:Z78"/>
    <mergeCell ref="F76:H76"/>
    <mergeCell ref="I76:Z76"/>
    <mergeCell ref="A28:C28"/>
    <mergeCell ref="D28:E28"/>
    <mergeCell ref="F28:G28"/>
    <mergeCell ref="O28:P28"/>
    <mergeCell ref="Q28:T28"/>
    <mergeCell ref="A35:G35"/>
    <mergeCell ref="Q14:Q17"/>
    <mergeCell ref="F12:N14"/>
    <mergeCell ref="Q12:Q13"/>
    <mergeCell ref="O14:P17"/>
    <mergeCell ref="O12:P13"/>
    <mergeCell ref="F22:G22"/>
    <mergeCell ref="D22:E22"/>
    <mergeCell ref="E18:H18"/>
    <mergeCell ref="R12:U13"/>
    <mergeCell ref="J21:Z21"/>
    <mergeCell ref="Q22:S22"/>
    <mergeCell ref="W22:Z22"/>
    <mergeCell ref="U22:V22"/>
    <mergeCell ref="A22:C22"/>
    <mergeCell ref="N22:O22"/>
    <mergeCell ref="A12:C17"/>
    <mergeCell ref="W12:Z13"/>
    <mergeCell ref="D12:E14"/>
    <mergeCell ref="AF56:AQ70"/>
    <mergeCell ref="D8:F9"/>
    <mergeCell ref="D7:F7"/>
    <mergeCell ref="G8:V9"/>
    <mergeCell ref="G7:V7"/>
    <mergeCell ref="O87:R87"/>
    <mergeCell ref="S87:V87"/>
    <mergeCell ref="O96:R96"/>
    <mergeCell ref="S96:V96"/>
    <mergeCell ref="S60:V60"/>
    <mergeCell ref="O60:R60"/>
    <mergeCell ref="O69:R69"/>
    <mergeCell ref="S69:V69"/>
    <mergeCell ref="O78:R78"/>
    <mergeCell ref="S78:V78"/>
    <mergeCell ref="V14:V17"/>
    <mergeCell ref="V12:V13"/>
    <mergeCell ref="M45:Z45"/>
    <mergeCell ref="R14:U17"/>
    <mergeCell ref="W14:Z17"/>
    <mergeCell ref="G59:K59"/>
    <mergeCell ref="M59:O59"/>
    <mergeCell ref="C60:E60"/>
    <mergeCell ref="K60:M60"/>
  </mergeCells>
  <phoneticPr fontId="1"/>
  <conditionalFormatting sqref="A43">
    <cfRule type="expression" dxfId="170" priority="159">
      <formula>AND($AA$38=TRUE,NOT(COUNTIF($AB$38:$AC$38,TRUE)=1))</formula>
    </cfRule>
  </conditionalFormatting>
  <conditionalFormatting sqref="A43:K43">
    <cfRule type="expression" dxfId="169" priority="158">
      <formula>$AA$43=FALSE</formula>
    </cfRule>
  </conditionalFormatting>
  <conditionalFormatting sqref="D8">
    <cfRule type="expression" dxfId="168" priority="288">
      <formula>$D$8=""</formula>
    </cfRule>
  </conditionalFormatting>
  <conditionalFormatting sqref="D32:U32">
    <cfRule type="expression" dxfId="167" priority="160">
      <formula>NOT(COUNTIF($AA$32:$AC$32,TRUE)=1)</formula>
    </cfRule>
  </conditionalFormatting>
  <conditionalFormatting sqref="E10:G11">
    <cfRule type="expression" dxfId="166" priority="287">
      <formula>OR($E$10="",$AA$10&lt;&gt;7)</formula>
    </cfRule>
  </conditionalFormatting>
  <conditionalFormatting sqref="E18:H18">
    <cfRule type="expression" dxfId="165" priority="174">
      <formula>AND($F$22="▾同じ",$AA$22=TRUE,$E$18="")</formula>
    </cfRule>
  </conditionalFormatting>
  <conditionalFormatting sqref="F61">
    <cfRule type="containsText" dxfId="164" priority="314" operator="containsText" text="分析項目選択シート">
      <formula>NOT(ISERROR(SEARCH("分析項目選択シート",F61)))</formula>
    </cfRule>
  </conditionalFormatting>
  <conditionalFormatting sqref="F70">
    <cfRule type="containsText" dxfId="163" priority="224" operator="containsText" text="分析項目選択シート">
      <formula>NOT(ISERROR(SEARCH("分析項目選択シート",F70)))</formula>
    </cfRule>
  </conditionalFormatting>
  <conditionalFormatting sqref="F79">
    <cfRule type="containsText" dxfId="162" priority="223" operator="containsText" text="分析項目選択シート">
      <formula>NOT(ISERROR(SEARCH("分析項目選択シート",F79)))</formula>
    </cfRule>
  </conditionalFormatting>
  <conditionalFormatting sqref="F88">
    <cfRule type="containsText" dxfId="161" priority="147" operator="containsText" text="分析項目選択シート">
      <formula>NOT(ISERROR(SEARCH("分析項目選択シート",F88)))</formula>
    </cfRule>
  </conditionalFormatting>
  <conditionalFormatting sqref="F97">
    <cfRule type="containsText" dxfId="160" priority="139" operator="containsText" text="分析項目選択シート">
      <formula>NOT(ISERROR(SEARCH("分析項目選択シート",F97)))</formula>
    </cfRule>
  </conditionalFormatting>
  <conditionalFormatting sqref="F56:Z56">
    <cfRule type="expression" dxfId="159" priority="337">
      <formula>AND(NOT(AND($AA$38=TRUE,$AB$38=TRUE)),ISBLANK($F$56))</formula>
    </cfRule>
  </conditionalFormatting>
  <conditionalFormatting sqref="F57:Z57">
    <cfRule type="expression" dxfId="158" priority="338">
      <formula>AND($AA$38=TRUE,$F$57="")</formula>
    </cfRule>
  </conditionalFormatting>
  <conditionalFormatting sqref="F59:Z59">
    <cfRule type="expression" dxfId="157" priority="216">
      <formula>AND(OR($F$56&lt;&gt;"",$F$57&lt;&gt;""),$AA$59=FALSE,$AB$59=FALSE)</formula>
    </cfRule>
  </conditionalFormatting>
  <conditionalFormatting sqref="F60:Z60">
    <cfRule type="expression" dxfId="156" priority="9">
      <formula>AND(OR($F$56&lt;&gt;"",$F$57&lt;&gt;""),$AA$60=FALSE,$AB$60=FALSE,$AC$60=FALSE)</formula>
    </cfRule>
  </conditionalFormatting>
  <conditionalFormatting sqref="F61:Z64">
    <cfRule type="expression" dxfId="155" priority="210">
      <formula>AND(OR($F$56&lt;&gt;"",$F$57&lt;&gt;""),$F$61="「分析項目選択シート」からご希望の分析項目をお選びいただきますと、自動で入力されます。"&amp;CHAR(10)&amp;" (直接の入力はできません)")</formula>
    </cfRule>
  </conditionalFormatting>
  <conditionalFormatting sqref="F65:Z65">
    <cfRule type="expression" dxfId="154" priority="339">
      <formula>AND(NOT(AND($AA$38=TRUE,$AB$38=TRUE)),ISBLANK($F$65))</formula>
    </cfRule>
  </conditionalFormatting>
  <conditionalFormatting sqref="F66:Z66">
    <cfRule type="expression" dxfId="153" priority="340">
      <formula>AND($AA$38=TRUE,$F$66="")</formula>
    </cfRule>
  </conditionalFormatting>
  <conditionalFormatting sqref="F68:Z68">
    <cfRule type="expression" dxfId="152" priority="215">
      <formula>AND(OR($F$65&lt;&gt;"",$F$66&lt;&gt;""),$AA$68=FALSE,$AB$68=FALSE)</formula>
    </cfRule>
  </conditionalFormatting>
  <conditionalFormatting sqref="F69:Z69">
    <cfRule type="expression" dxfId="151" priority="7">
      <formula>AND(OR($F$65&lt;&gt;"",$F$66&lt;&gt;""),$AA$69=FALSE,$AB$69=FALSE,$AC$69=FALSE)</formula>
    </cfRule>
  </conditionalFormatting>
  <conditionalFormatting sqref="F70:Z73">
    <cfRule type="expression" dxfId="150" priority="209">
      <formula>AND(OR($F$65&lt;&gt;"",$F$66&lt;&gt;""),$F$70="「分析項目選択シート」からご希望の分析項目をお選びいただきますと、自動で入力されます。"&amp;CHAR(10)&amp;" (直接の入力はできません)")</formula>
    </cfRule>
  </conditionalFormatting>
  <conditionalFormatting sqref="F74:Z74">
    <cfRule type="expression" dxfId="149" priority="341">
      <formula>AND(NOT(AND($AA$38=TRUE,$AB$38=TRUE)),ISBLANK($F$74))</formula>
    </cfRule>
  </conditionalFormatting>
  <conditionalFormatting sqref="F75:Z75">
    <cfRule type="expression" dxfId="148" priority="342">
      <formula>AND($AA$38=TRUE,$F$75="")</formula>
    </cfRule>
  </conditionalFormatting>
  <conditionalFormatting sqref="F77:Z77">
    <cfRule type="expression" dxfId="147" priority="214">
      <formula>AND(OR($F$74&lt;&gt;"",$F$75&lt;&gt;""),$AA$77=FALSE,$AB$77=FALSE)</formula>
    </cfRule>
  </conditionalFormatting>
  <conditionalFormatting sqref="F78:Z78">
    <cfRule type="expression" dxfId="146" priority="5">
      <formula>AND(OR($F$74&lt;&gt;"",$F$75&lt;&gt;""),$AA$78=FALSE,$AB$78=FALSE,$AC$78=FALSE)</formula>
    </cfRule>
  </conditionalFormatting>
  <conditionalFormatting sqref="F79:Z82">
    <cfRule type="expression" dxfId="145" priority="208">
      <formula>AND(OR($F$74&lt;&gt;"",$F$75&lt;&gt;""),$F$79="「分析項目選択シート」からご希望の分析項目をお選びいただきますと、自動で入力されます。"&amp;CHAR(10)&amp;" (直接の入力はできません)")</formula>
    </cfRule>
  </conditionalFormatting>
  <conditionalFormatting sqref="F83:Z83">
    <cfRule type="expression" dxfId="144" priority="148">
      <formula>AND(NOT(AND($AA$38=TRUE,$AB$38=TRUE)),ISBLANK($F$83))</formula>
    </cfRule>
  </conditionalFormatting>
  <conditionalFormatting sqref="F84:Z84">
    <cfRule type="expression" dxfId="143" priority="149">
      <formula>AND($AA$38=TRUE,$F$84="")</formula>
    </cfRule>
  </conditionalFormatting>
  <conditionalFormatting sqref="F86:Z86">
    <cfRule type="expression" dxfId="142" priority="45">
      <formula>AND(OR($F$83&lt;&gt;"",$F$84&lt;&gt;""),$AA$86=FALSE,$AB$86=FALSE)</formula>
    </cfRule>
  </conditionalFormatting>
  <conditionalFormatting sqref="F87:Z87">
    <cfRule type="expression" dxfId="141" priority="3">
      <formula>AND(OR($F$83&lt;&gt;"",$F$84&lt;&gt;""),$AA$87=FALSE,$AB$87=FALSE,$AC$87=FALSE)</formula>
    </cfRule>
  </conditionalFormatting>
  <conditionalFormatting sqref="F88:Z91">
    <cfRule type="expression" dxfId="140" priority="17">
      <formula>AND(OR($F$83&lt;&gt;"",$F$84&lt;&gt;""),$F$88="「分析項目選択シート」からご希望の分析項目をお選びいただきますと、自動で入力されます。"&amp;CHAR(10)&amp;" (直接の入力はできません)")</formula>
    </cfRule>
  </conditionalFormatting>
  <conditionalFormatting sqref="F92:Z92">
    <cfRule type="expression" dxfId="139" priority="140">
      <formula>AND(NOT(AND($AA$38=TRUE,$AB$38=TRUE)),ISBLANK($F$92))</formula>
    </cfRule>
  </conditionalFormatting>
  <conditionalFormatting sqref="F93:Z93">
    <cfRule type="expression" dxfId="138" priority="141">
      <formula>AND($AA$38=TRUE,$F$93="")</formula>
    </cfRule>
  </conditionalFormatting>
  <conditionalFormatting sqref="F95:Z95">
    <cfRule type="expression" dxfId="137" priority="44">
      <formula>AND(OR($F$92&lt;&gt;"",$F$93&lt;&gt;""),$AA$95=FALSE,$AB$95=FALSE)</formula>
    </cfRule>
  </conditionalFormatting>
  <conditionalFormatting sqref="F96:Z96">
    <cfRule type="expression" dxfId="136" priority="1">
      <formula>AND(OR($F$92&lt;&gt;"",$F$93&lt;&gt;""),$AA$96=FALSE,$AB$96=FALSE,$AC$96=FALSE)</formula>
    </cfRule>
  </conditionalFormatting>
  <conditionalFormatting sqref="F97:Z100">
    <cfRule type="expression" dxfId="135" priority="16">
      <formula>AND(OR($F$92&lt;&gt;"",$F$93&lt;&gt;""),$F$97="「分析項目選択シート」からご希望の分析項目をお選びいただきますと、自動で入力されます。"&amp;CHAR(10)&amp;" (直接の入力はできません)")</formula>
    </cfRule>
  </conditionalFormatting>
  <conditionalFormatting sqref="G7:G8">
    <cfRule type="expression" dxfId="134" priority="201">
      <formula>$G$8=""</formula>
    </cfRule>
  </conditionalFormatting>
  <conditionalFormatting sqref="G39 M39">
    <cfRule type="expression" dxfId="133" priority="321">
      <formula>AND($AA$38=TRUE,$M$39="")</formula>
    </cfRule>
  </conditionalFormatting>
  <conditionalFormatting sqref="G38:H38 O38:P38">
    <cfRule type="expression" dxfId="132" priority="196">
      <formula>AND($AA$38=TRUE,NOT(COUNTIF($AB$38:$AC$38,TRUE)=1))</formula>
    </cfRule>
  </conditionalFormatting>
  <conditionalFormatting sqref="H10:Z11">
    <cfRule type="expression" dxfId="131" priority="286">
      <formula>$H$10=""</formula>
    </cfRule>
  </conditionalFormatting>
  <conditionalFormatting sqref="H21:Z21">
    <cfRule type="expression" dxfId="130" priority="190">
      <formula>$F$21="▾異なる"</formula>
    </cfRule>
  </conditionalFormatting>
  <conditionalFormatting sqref="H23:Z25">
    <cfRule type="expression" dxfId="129" priority="188">
      <formula>$F$22="▾異なる"</formula>
    </cfRule>
  </conditionalFormatting>
  <conditionalFormatting sqref="H29:Z30">
    <cfRule type="expression" dxfId="128" priority="164">
      <formula>$F$28="▾異なる"</formula>
    </cfRule>
    <cfRule type="expression" dxfId="127" priority="169">
      <formula>AND($F$28="▾異なる",$L$30="")</formula>
    </cfRule>
  </conditionalFormatting>
  <conditionalFormatting sqref="J25:K25">
    <cfRule type="expression" dxfId="126" priority="179">
      <formula>AND($F$22="▾異なる",COUNTIF($AA$22:$AD$22,"TRUE")&gt;1,$L$25="")</formula>
    </cfRule>
  </conditionalFormatting>
  <conditionalFormatting sqref="J18:M18">
    <cfRule type="expression" dxfId="125" priority="175">
      <formula>AND($F$22="▾同じ",$AB$22=TRUE,$J$18="")</formula>
    </cfRule>
  </conditionalFormatting>
  <conditionalFormatting sqref="J28:P28">
    <cfRule type="expression" dxfId="124" priority="171">
      <formula>NOT(COUNTIF($AA$28:$AB$28,TRUE)=1)</formula>
    </cfRule>
  </conditionalFormatting>
  <conditionalFormatting sqref="J22:V22">
    <cfRule type="expression" dxfId="123" priority="183">
      <formula>OR(COUNTIF($AA$22:$AD$22,"TRUE")&lt;1,COUNTIF($AA$22:$AD$22,"TRUE")&gt;2)</formula>
    </cfRule>
  </conditionalFormatting>
  <conditionalFormatting sqref="J21:Z21">
    <cfRule type="expression" dxfId="122" priority="176">
      <formula>AND($F$21="▾異なる",$J$21="")</formula>
    </cfRule>
    <cfRule type="expression" dxfId="121" priority="177">
      <formula>$F$21="▾同じ"</formula>
    </cfRule>
  </conditionalFormatting>
  <conditionalFormatting sqref="J23:Z23">
    <cfRule type="expression" dxfId="120" priority="187">
      <formula>AND($F$22="▾異なる",$L$23="")</formula>
    </cfRule>
  </conditionalFormatting>
  <conditionalFormatting sqref="J24:Z24">
    <cfRule type="expression" dxfId="119" priority="180">
      <formula>AND($F$22="▾異なる",$L$24="")</formula>
    </cfRule>
  </conditionalFormatting>
  <conditionalFormatting sqref="J29:Z29">
    <cfRule type="expression" dxfId="118" priority="167">
      <formula>AND($F$28="▾異なる",$L$29="")</formula>
    </cfRule>
  </conditionalFormatting>
  <conditionalFormatting sqref="J30:Z30">
    <cfRule type="expression" dxfId="117" priority="165">
      <formula>AND($F$28="▾異なる",$L$30="")</formula>
    </cfRule>
  </conditionalFormatting>
  <conditionalFormatting sqref="L23:Z25">
    <cfRule type="expression" dxfId="116" priority="178">
      <formula>$F$22="▾同じ"</formula>
    </cfRule>
  </conditionalFormatting>
  <conditionalFormatting sqref="L25:Z25">
    <cfRule type="expression" dxfId="115" priority="181">
      <formula>AND($F$22="▾異なる",$J$25&lt;&gt;"",$L$25="")</formula>
    </cfRule>
  </conditionalFormatting>
  <conditionalFormatting sqref="L29:Z30">
    <cfRule type="expression" dxfId="114" priority="163">
      <formula>$F$28="▾同じ"</formula>
    </cfRule>
  </conditionalFormatting>
  <conditionalFormatting sqref="P18:Z18">
    <cfRule type="expression" dxfId="113" priority="193">
      <formula>$P$18=""</formula>
    </cfRule>
  </conditionalFormatting>
  <conditionalFormatting sqref="Q28:T28">
    <cfRule type="expression" dxfId="112" priority="170">
      <formula>COUNTIF($AA$28:$AB$28,TRUE)=2</formula>
    </cfRule>
  </conditionalFormatting>
  <conditionalFormatting sqref="Q59:Y59">
    <cfRule type="expression" dxfId="111" priority="207">
      <formula>AND($AB$59=TRUE,$Q$59="")</formula>
    </cfRule>
  </conditionalFormatting>
  <conditionalFormatting sqref="Q68:Y68">
    <cfRule type="expression" dxfId="110" priority="205">
      <formula>AND($AB$68=TRUE,$Q$68="")</formula>
    </cfRule>
  </conditionalFormatting>
  <conditionalFormatting sqref="Q77:Y77">
    <cfRule type="expression" dxfId="109" priority="203">
      <formula>AND($AB$77=TRUE,$Q$77="")</formula>
    </cfRule>
  </conditionalFormatting>
  <conditionalFormatting sqref="Q86:Y86">
    <cfRule type="expression" dxfId="108" priority="31">
      <formula>AND($AB$86=TRUE,$Q$86="")</formula>
    </cfRule>
  </conditionalFormatting>
  <conditionalFormatting sqref="Q95:Y95">
    <cfRule type="expression" dxfId="107" priority="29">
      <formula>AND($AB$95=TRUE,$Q$95="")</formula>
    </cfRule>
  </conditionalFormatting>
  <conditionalFormatting sqref="R12:U17 W12:Z17">
    <cfRule type="expression" dxfId="106" priority="199">
      <formula>$R$14=""</formula>
    </cfRule>
  </conditionalFormatting>
  <conditionalFormatting sqref="V32:Y32">
    <cfRule type="expression" dxfId="105" priority="161">
      <formula>COUNTIF($AA$32:$AC$32,TRUE)&gt;1</formula>
    </cfRule>
  </conditionalFormatting>
  <conditionalFormatting sqref="W14 Q14">
    <cfRule type="expression" dxfId="104" priority="285">
      <formula>$Q$14=""</formula>
    </cfRule>
  </conditionalFormatting>
  <conditionalFormatting sqref="W22:Z22">
    <cfRule type="expression" dxfId="103" priority="173">
      <formula>COUNTIF($AA$22:$AD$22,TRUE)&gt;2</formula>
    </cfRule>
  </conditionalFormatting>
  <dataValidations count="1">
    <dataValidation type="list" allowBlank="1" showInputMessage="1" showErrorMessage="1" sqref="F21:F22 F28" xr:uid="{6FF76933-2AE0-4D68-B29B-24C205288D8C}">
      <formula1>$AA$20:$AA$21</formula1>
    </dataValidation>
  </dataValidations>
  <printOptions horizontalCentered="1" verticalCentered="1"/>
  <pageMargins left="0.70866141732283472" right="0.70866141732283472" top="0.15748031496062992" bottom="0.19685039370078741" header="0.31496062992125984" footer="0.31496062992125984"/>
  <pageSetup paperSize="9" scale="83" orientation="portrait" r:id="rId1"/>
  <headerFooter>
    <oddHeader>&amp;L&amp;P/&amp;N</oddHeader>
  </headerFooter>
  <rowBreaks count="1" manualBreakCount="1">
    <brk id="52"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7175" r:id="rId4" name="Check Box 7">
              <controlPr locked="0" defaultSize="0" autoFill="0" autoLine="0" autoPict="0">
                <anchor moveWithCells="1">
                  <from>
                    <xdr:col>3</xdr:col>
                    <xdr:colOff>44450</xdr:colOff>
                    <xdr:row>37</xdr:row>
                    <xdr:rowOff>88900</xdr:rowOff>
                  </from>
                  <to>
                    <xdr:col>3</xdr:col>
                    <xdr:colOff>234950</xdr:colOff>
                    <xdr:row>38</xdr:row>
                    <xdr:rowOff>88900</xdr:rowOff>
                  </to>
                </anchor>
              </controlPr>
            </control>
          </mc:Choice>
        </mc:AlternateContent>
        <mc:AlternateContent xmlns:mc="http://schemas.openxmlformats.org/markup-compatibility/2006">
          <mc:Choice Requires="x14">
            <control shapeId="7422" r:id="rId5" name="Check Box 254">
              <controlPr locked="0" defaultSize="0" autoFill="0" autoLine="0" autoPict="0">
                <anchor moveWithCells="1">
                  <from>
                    <xdr:col>5</xdr:col>
                    <xdr:colOff>31750</xdr:colOff>
                    <xdr:row>57</xdr:row>
                    <xdr:rowOff>222250</xdr:rowOff>
                  </from>
                  <to>
                    <xdr:col>5</xdr:col>
                    <xdr:colOff>234950</xdr:colOff>
                    <xdr:row>58</xdr:row>
                    <xdr:rowOff>222250</xdr:rowOff>
                  </to>
                </anchor>
              </controlPr>
            </control>
          </mc:Choice>
        </mc:AlternateContent>
        <mc:AlternateContent xmlns:mc="http://schemas.openxmlformats.org/markup-compatibility/2006">
          <mc:Choice Requires="x14">
            <control shapeId="7431" r:id="rId6" name="Check Box 263">
              <controlPr locked="0" defaultSize="0" autoFill="0" autoLine="0" autoPict="0">
                <anchor moveWithCells="1">
                  <from>
                    <xdr:col>11</xdr:col>
                    <xdr:colOff>31750</xdr:colOff>
                    <xdr:row>57</xdr:row>
                    <xdr:rowOff>222250</xdr:rowOff>
                  </from>
                  <to>
                    <xdr:col>11</xdr:col>
                    <xdr:colOff>234950</xdr:colOff>
                    <xdr:row>58</xdr:row>
                    <xdr:rowOff>222250</xdr:rowOff>
                  </to>
                </anchor>
              </controlPr>
            </control>
          </mc:Choice>
        </mc:AlternateContent>
        <mc:AlternateContent xmlns:mc="http://schemas.openxmlformats.org/markup-compatibility/2006">
          <mc:Choice Requires="x14">
            <control shapeId="7433" r:id="rId7" name="Check Box 265">
              <controlPr locked="0" defaultSize="0" autoFill="0" autoLine="0" autoPict="0">
                <anchor moveWithCells="1">
                  <from>
                    <xdr:col>5</xdr:col>
                    <xdr:colOff>31750</xdr:colOff>
                    <xdr:row>58</xdr:row>
                    <xdr:rowOff>222250</xdr:rowOff>
                  </from>
                  <to>
                    <xdr:col>5</xdr:col>
                    <xdr:colOff>234950</xdr:colOff>
                    <xdr:row>59</xdr:row>
                    <xdr:rowOff>222250</xdr:rowOff>
                  </to>
                </anchor>
              </controlPr>
            </control>
          </mc:Choice>
        </mc:AlternateContent>
        <mc:AlternateContent xmlns:mc="http://schemas.openxmlformats.org/markup-compatibility/2006">
          <mc:Choice Requires="x14">
            <control shapeId="7434" r:id="rId8" name="Check Box 266">
              <controlPr locked="0" defaultSize="0" autoFill="0" autoLine="0" autoPict="0">
                <anchor moveWithCells="1">
                  <from>
                    <xdr:col>9</xdr:col>
                    <xdr:colOff>31750</xdr:colOff>
                    <xdr:row>58</xdr:row>
                    <xdr:rowOff>222250</xdr:rowOff>
                  </from>
                  <to>
                    <xdr:col>9</xdr:col>
                    <xdr:colOff>234950</xdr:colOff>
                    <xdr:row>59</xdr:row>
                    <xdr:rowOff>222250</xdr:rowOff>
                  </to>
                </anchor>
              </controlPr>
            </control>
          </mc:Choice>
        </mc:AlternateContent>
        <mc:AlternateContent xmlns:mc="http://schemas.openxmlformats.org/markup-compatibility/2006">
          <mc:Choice Requires="x14">
            <control shapeId="7439" r:id="rId9" name="Check Box 271">
              <controlPr locked="0" defaultSize="0" autoFill="0" autoLine="0" autoPict="0">
                <anchor moveWithCells="1">
                  <from>
                    <xdr:col>13</xdr:col>
                    <xdr:colOff>31750</xdr:colOff>
                    <xdr:row>58</xdr:row>
                    <xdr:rowOff>222250</xdr:rowOff>
                  </from>
                  <to>
                    <xdr:col>13</xdr:col>
                    <xdr:colOff>234950</xdr:colOff>
                    <xdr:row>59</xdr:row>
                    <xdr:rowOff>222250</xdr:rowOff>
                  </to>
                </anchor>
              </controlPr>
            </control>
          </mc:Choice>
        </mc:AlternateContent>
        <mc:AlternateContent xmlns:mc="http://schemas.openxmlformats.org/markup-compatibility/2006">
          <mc:Choice Requires="x14">
            <control shapeId="7458" r:id="rId10" name="Check Box 290">
              <controlPr locked="0" defaultSize="0" autoFill="0" autoLine="0" autoPict="0">
                <anchor moveWithCells="1">
                  <from>
                    <xdr:col>5</xdr:col>
                    <xdr:colOff>31750</xdr:colOff>
                    <xdr:row>66</xdr:row>
                    <xdr:rowOff>222250</xdr:rowOff>
                  </from>
                  <to>
                    <xdr:col>5</xdr:col>
                    <xdr:colOff>234950</xdr:colOff>
                    <xdr:row>67</xdr:row>
                    <xdr:rowOff>222250</xdr:rowOff>
                  </to>
                </anchor>
              </controlPr>
            </control>
          </mc:Choice>
        </mc:AlternateContent>
        <mc:AlternateContent xmlns:mc="http://schemas.openxmlformats.org/markup-compatibility/2006">
          <mc:Choice Requires="x14">
            <control shapeId="7459" r:id="rId11" name="Check Box 291">
              <controlPr locked="0" defaultSize="0" autoFill="0" autoLine="0" autoPict="0">
                <anchor moveWithCells="1">
                  <from>
                    <xdr:col>11</xdr:col>
                    <xdr:colOff>31750</xdr:colOff>
                    <xdr:row>66</xdr:row>
                    <xdr:rowOff>222250</xdr:rowOff>
                  </from>
                  <to>
                    <xdr:col>11</xdr:col>
                    <xdr:colOff>234950</xdr:colOff>
                    <xdr:row>67</xdr:row>
                    <xdr:rowOff>222250</xdr:rowOff>
                  </to>
                </anchor>
              </controlPr>
            </control>
          </mc:Choice>
        </mc:AlternateContent>
        <mc:AlternateContent xmlns:mc="http://schemas.openxmlformats.org/markup-compatibility/2006">
          <mc:Choice Requires="x14">
            <control shapeId="7460" r:id="rId12" name="Check Box 292">
              <controlPr locked="0" defaultSize="0" autoFill="0" autoLine="0" autoPict="0">
                <anchor moveWithCells="1">
                  <from>
                    <xdr:col>5</xdr:col>
                    <xdr:colOff>31750</xdr:colOff>
                    <xdr:row>67</xdr:row>
                    <xdr:rowOff>222250</xdr:rowOff>
                  </from>
                  <to>
                    <xdr:col>5</xdr:col>
                    <xdr:colOff>234950</xdr:colOff>
                    <xdr:row>68</xdr:row>
                    <xdr:rowOff>222250</xdr:rowOff>
                  </to>
                </anchor>
              </controlPr>
            </control>
          </mc:Choice>
        </mc:AlternateContent>
        <mc:AlternateContent xmlns:mc="http://schemas.openxmlformats.org/markup-compatibility/2006">
          <mc:Choice Requires="x14">
            <control shapeId="7461" r:id="rId13" name="Check Box 293">
              <controlPr locked="0" defaultSize="0" autoFill="0" autoLine="0" autoPict="0">
                <anchor moveWithCells="1">
                  <from>
                    <xdr:col>9</xdr:col>
                    <xdr:colOff>31750</xdr:colOff>
                    <xdr:row>67</xdr:row>
                    <xdr:rowOff>222250</xdr:rowOff>
                  </from>
                  <to>
                    <xdr:col>9</xdr:col>
                    <xdr:colOff>234950</xdr:colOff>
                    <xdr:row>68</xdr:row>
                    <xdr:rowOff>222250</xdr:rowOff>
                  </to>
                </anchor>
              </controlPr>
            </control>
          </mc:Choice>
        </mc:AlternateContent>
        <mc:AlternateContent xmlns:mc="http://schemas.openxmlformats.org/markup-compatibility/2006">
          <mc:Choice Requires="x14">
            <control shapeId="7462" r:id="rId14" name="Check Box 294">
              <controlPr locked="0" defaultSize="0" autoFill="0" autoLine="0" autoPict="0">
                <anchor moveWithCells="1">
                  <from>
                    <xdr:col>13</xdr:col>
                    <xdr:colOff>31750</xdr:colOff>
                    <xdr:row>67</xdr:row>
                    <xdr:rowOff>222250</xdr:rowOff>
                  </from>
                  <to>
                    <xdr:col>13</xdr:col>
                    <xdr:colOff>234950</xdr:colOff>
                    <xdr:row>68</xdr:row>
                    <xdr:rowOff>222250</xdr:rowOff>
                  </to>
                </anchor>
              </controlPr>
            </control>
          </mc:Choice>
        </mc:AlternateContent>
        <mc:AlternateContent xmlns:mc="http://schemas.openxmlformats.org/markup-compatibility/2006">
          <mc:Choice Requires="x14">
            <control shapeId="7463" r:id="rId15" name="Check Box 295">
              <controlPr locked="0" defaultSize="0" autoFill="0" autoLine="0" autoPict="0">
                <anchor moveWithCells="1">
                  <from>
                    <xdr:col>5</xdr:col>
                    <xdr:colOff>31750</xdr:colOff>
                    <xdr:row>75</xdr:row>
                    <xdr:rowOff>222250</xdr:rowOff>
                  </from>
                  <to>
                    <xdr:col>5</xdr:col>
                    <xdr:colOff>234950</xdr:colOff>
                    <xdr:row>76</xdr:row>
                    <xdr:rowOff>222250</xdr:rowOff>
                  </to>
                </anchor>
              </controlPr>
            </control>
          </mc:Choice>
        </mc:AlternateContent>
        <mc:AlternateContent xmlns:mc="http://schemas.openxmlformats.org/markup-compatibility/2006">
          <mc:Choice Requires="x14">
            <control shapeId="7464" r:id="rId16" name="Check Box 296">
              <controlPr locked="0" defaultSize="0" autoFill="0" autoLine="0" autoPict="0">
                <anchor moveWithCells="1">
                  <from>
                    <xdr:col>11</xdr:col>
                    <xdr:colOff>31750</xdr:colOff>
                    <xdr:row>75</xdr:row>
                    <xdr:rowOff>222250</xdr:rowOff>
                  </from>
                  <to>
                    <xdr:col>11</xdr:col>
                    <xdr:colOff>234950</xdr:colOff>
                    <xdr:row>76</xdr:row>
                    <xdr:rowOff>222250</xdr:rowOff>
                  </to>
                </anchor>
              </controlPr>
            </control>
          </mc:Choice>
        </mc:AlternateContent>
        <mc:AlternateContent xmlns:mc="http://schemas.openxmlformats.org/markup-compatibility/2006">
          <mc:Choice Requires="x14">
            <control shapeId="7465" r:id="rId17" name="Check Box 297">
              <controlPr locked="0" defaultSize="0" autoFill="0" autoLine="0" autoPict="0">
                <anchor moveWithCells="1">
                  <from>
                    <xdr:col>5</xdr:col>
                    <xdr:colOff>31750</xdr:colOff>
                    <xdr:row>76</xdr:row>
                    <xdr:rowOff>222250</xdr:rowOff>
                  </from>
                  <to>
                    <xdr:col>5</xdr:col>
                    <xdr:colOff>234950</xdr:colOff>
                    <xdr:row>77</xdr:row>
                    <xdr:rowOff>222250</xdr:rowOff>
                  </to>
                </anchor>
              </controlPr>
            </control>
          </mc:Choice>
        </mc:AlternateContent>
        <mc:AlternateContent xmlns:mc="http://schemas.openxmlformats.org/markup-compatibility/2006">
          <mc:Choice Requires="x14">
            <control shapeId="7466" r:id="rId18" name="Check Box 298">
              <controlPr locked="0" defaultSize="0" autoFill="0" autoLine="0" autoPict="0">
                <anchor moveWithCells="1">
                  <from>
                    <xdr:col>9</xdr:col>
                    <xdr:colOff>31750</xdr:colOff>
                    <xdr:row>76</xdr:row>
                    <xdr:rowOff>222250</xdr:rowOff>
                  </from>
                  <to>
                    <xdr:col>9</xdr:col>
                    <xdr:colOff>234950</xdr:colOff>
                    <xdr:row>77</xdr:row>
                    <xdr:rowOff>222250</xdr:rowOff>
                  </to>
                </anchor>
              </controlPr>
            </control>
          </mc:Choice>
        </mc:AlternateContent>
        <mc:AlternateContent xmlns:mc="http://schemas.openxmlformats.org/markup-compatibility/2006">
          <mc:Choice Requires="x14">
            <control shapeId="7467" r:id="rId19" name="Check Box 299">
              <controlPr locked="0" defaultSize="0" autoFill="0" autoLine="0" autoPict="0">
                <anchor moveWithCells="1">
                  <from>
                    <xdr:col>13</xdr:col>
                    <xdr:colOff>31750</xdr:colOff>
                    <xdr:row>76</xdr:row>
                    <xdr:rowOff>222250</xdr:rowOff>
                  </from>
                  <to>
                    <xdr:col>13</xdr:col>
                    <xdr:colOff>234950</xdr:colOff>
                    <xdr:row>77</xdr:row>
                    <xdr:rowOff>222250</xdr:rowOff>
                  </to>
                </anchor>
              </controlPr>
            </control>
          </mc:Choice>
        </mc:AlternateContent>
        <mc:AlternateContent xmlns:mc="http://schemas.openxmlformats.org/markup-compatibility/2006">
          <mc:Choice Requires="x14">
            <control shapeId="7469" r:id="rId20" name="Check Box 301">
              <controlPr locked="0" defaultSize="0" autoFill="0" autoLine="0" autoPict="0">
                <anchor moveWithCells="1">
                  <from>
                    <xdr:col>22</xdr:col>
                    <xdr:colOff>25400</xdr:colOff>
                    <xdr:row>6</xdr:row>
                    <xdr:rowOff>222250</xdr:rowOff>
                  </from>
                  <to>
                    <xdr:col>23</xdr:col>
                    <xdr:colOff>0</xdr:colOff>
                    <xdr:row>8</xdr:row>
                    <xdr:rowOff>6350</xdr:rowOff>
                  </to>
                </anchor>
              </controlPr>
            </control>
          </mc:Choice>
        </mc:AlternateContent>
        <mc:AlternateContent xmlns:mc="http://schemas.openxmlformats.org/markup-compatibility/2006">
          <mc:Choice Requires="x14">
            <control shapeId="7478" r:id="rId21" name="Check Box 310">
              <controlPr locked="0" defaultSize="0" autoFill="0" autoLine="0" autoPict="0">
                <anchor moveWithCells="1">
                  <from>
                    <xdr:col>14</xdr:col>
                    <xdr:colOff>38100</xdr:colOff>
                    <xdr:row>37</xdr:row>
                    <xdr:rowOff>0</xdr:rowOff>
                  </from>
                  <to>
                    <xdr:col>14</xdr:col>
                    <xdr:colOff>222250</xdr:colOff>
                    <xdr:row>38</xdr:row>
                    <xdr:rowOff>0</xdr:rowOff>
                  </to>
                </anchor>
              </controlPr>
            </control>
          </mc:Choice>
        </mc:AlternateContent>
        <mc:AlternateContent xmlns:mc="http://schemas.openxmlformats.org/markup-compatibility/2006">
          <mc:Choice Requires="x14">
            <control shapeId="7482" r:id="rId22" name="Check Box 314">
              <controlPr locked="0" defaultSize="0" autoFill="0" autoLine="0" autoPict="0">
                <anchor moveWithCells="1">
                  <from>
                    <xdr:col>6</xdr:col>
                    <xdr:colOff>38100</xdr:colOff>
                    <xdr:row>37</xdr:row>
                    <xdr:rowOff>0</xdr:rowOff>
                  </from>
                  <to>
                    <xdr:col>6</xdr:col>
                    <xdr:colOff>222250</xdr:colOff>
                    <xdr:row>38</xdr:row>
                    <xdr:rowOff>0</xdr:rowOff>
                  </to>
                </anchor>
              </controlPr>
            </control>
          </mc:Choice>
        </mc:AlternateContent>
        <mc:AlternateContent xmlns:mc="http://schemas.openxmlformats.org/markup-compatibility/2006">
          <mc:Choice Requires="x14">
            <control shapeId="7483" r:id="rId23" name="Check Box 315">
              <controlPr locked="0" defaultSize="0" autoFill="0" autoLine="0" autoPict="0">
                <anchor moveWithCells="1">
                  <from>
                    <xdr:col>22</xdr:col>
                    <xdr:colOff>25400</xdr:colOff>
                    <xdr:row>7</xdr:row>
                    <xdr:rowOff>222250</xdr:rowOff>
                  </from>
                  <to>
                    <xdr:col>23</xdr:col>
                    <xdr:colOff>0</xdr:colOff>
                    <xdr:row>9</xdr:row>
                    <xdr:rowOff>6350</xdr:rowOff>
                  </to>
                </anchor>
              </controlPr>
            </control>
          </mc:Choice>
        </mc:AlternateContent>
        <mc:AlternateContent xmlns:mc="http://schemas.openxmlformats.org/markup-compatibility/2006">
          <mc:Choice Requires="x14">
            <control shapeId="7494" r:id="rId24" name="Check Box 326">
              <controlPr locked="0" defaultSize="0" autoFill="0" autoLine="0" autoPict="0">
                <anchor moveWithCells="1">
                  <from>
                    <xdr:col>9</xdr:col>
                    <xdr:colOff>38100</xdr:colOff>
                    <xdr:row>20</xdr:row>
                    <xdr:rowOff>203200</xdr:rowOff>
                  </from>
                  <to>
                    <xdr:col>10</xdr:col>
                    <xdr:colOff>6350</xdr:colOff>
                    <xdr:row>22</xdr:row>
                    <xdr:rowOff>25400</xdr:rowOff>
                  </to>
                </anchor>
              </controlPr>
            </control>
          </mc:Choice>
        </mc:AlternateContent>
        <mc:AlternateContent xmlns:mc="http://schemas.openxmlformats.org/markup-compatibility/2006">
          <mc:Choice Requires="x14">
            <control shapeId="7495" r:id="rId25" name="Check Box 327">
              <controlPr locked="0" defaultSize="0" autoFill="0" autoLine="0" autoPict="0">
                <anchor moveWithCells="1">
                  <from>
                    <xdr:col>12</xdr:col>
                    <xdr:colOff>38100</xdr:colOff>
                    <xdr:row>20</xdr:row>
                    <xdr:rowOff>203200</xdr:rowOff>
                  </from>
                  <to>
                    <xdr:col>13</xdr:col>
                    <xdr:colOff>6350</xdr:colOff>
                    <xdr:row>22</xdr:row>
                    <xdr:rowOff>25400</xdr:rowOff>
                  </to>
                </anchor>
              </controlPr>
            </control>
          </mc:Choice>
        </mc:AlternateContent>
        <mc:AlternateContent xmlns:mc="http://schemas.openxmlformats.org/markup-compatibility/2006">
          <mc:Choice Requires="x14">
            <control shapeId="7496" r:id="rId26" name="Check Box 328">
              <controlPr locked="0" defaultSize="0" autoFill="0" autoLine="0" autoPict="0">
                <anchor moveWithCells="1">
                  <from>
                    <xdr:col>15</xdr:col>
                    <xdr:colOff>38100</xdr:colOff>
                    <xdr:row>20</xdr:row>
                    <xdr:rowOff>203200</xdr:rowOff>
                  </from>
                  <to>
                    <xdr:col>16</xdr:col>
                    <xdr:colOff>6350</xdr:colOff>
                    <xdr:row>22</xdr:row>
                    <xdr:rowOff>25400</xdr:rowOff>
                  </to>
                </anchor>
              </controlPr>
            </control>
          </mc:Choice>
        </mc:AlternateContent>
        <mc:AlternateContent xmlns:mc="http://schemas.openxmlformats.org/markup-compatibility/2006">
          <mc:Choice Requires="x14">
            <control shapeId="7497" r:id="rId27" name="Check Box 329">
              <controlPr locked="0" defaultSize="0" autoFill="0" autoLine="0" autoPict="0">
                <anchor moveWithCells="1">
                  <from>
                    <xdr:col>19</xdr:col>
                    <xdr:colOff>38100</xdr:colOff>
                    <xdr:row>20</xdr:row>
                    <xdr:rowOff>203200</xdr:rowOff>
                  </from>
                  <to>
                    <xdr:col>20</xdr:col>
                    <xdr:colOff>6350</xdr:colOff>
                    <xdr:row>22</xdr:row>
                    <xdr:rowOff>25400</xdr:rowOff>
                  </to>
                </anchor>
              </controlPr>
            </control>
          </mc:Choice>
        </mc:AlternateContent>
        <mc:AlternateContent xmlns:mc="http://schemas.openxmlformats.org/markup-compatibility/2006">
          <mc:Choice Requires="x14">
            <control shapeId="7501" r:id="rId28" name="Check Box 333">
              <controlPr locked="0" defaultSize="0" autoFill="0" autoLine="0" autoPict="0">
                <anchor moveWithCells="1">
                  <from>
                    <xdr:col>9</xdr:col>
                    <xdr:colOff>38100</xdr:colOff>
                    <xdr:row>26</xdr:row>
                    <xdr:rowOff>203200</xdr:rowOff>
                  </from>
                  <to>
                    <xdr:col>10</xdr:col>
                    <xdr:colOff>6350</xdr:colOff>
                    <xdr:row>28</xdr:row>
                    <xdr:rowOff>25400</xdr:rowOff>
                  </to>
                </anchor>
              </controlPr>
            </control>
          </mc:Choice>
        </mc:AlternateContent>
        <mc:AlternateContent xmlns:mc="http://schemas.openxmlformats.org/markup-compatibility/2006">
          <mc:Choice Requires="x14">
            <control shapeId="7502" r:id="rId29" name="Check Box 334">
              <controlPr locked="0" defaultSize="0" autoFill="0" autoLine="0" autoPict="0">
                <anchor moveWithCells="1">
                  <from>
                    <xdr:col>13</xdr:col>
                    <xdr:colOff>38100</xdr:colOff>
                    <xdr:row>26</xdr:row>
                    <xdr:rowOff>203200</xdr:rowOff>
                  </from>
                  <to>
                    <xdr:col>14</xdr:col>
                    <xdr:colOff>6350</xdr:colOff>
                    <xdr:row>28</xdr:row>
                    <xdr:rowOff>25400</xdr:rowOff>
                  </to>
                </anchor>
              </controlPr>
            </control>
          </mc:Choice>
        </mc:AlternateContent>
        <mc:AlternateContent xmlns:mc="http://schemas.openxmlformats.org/markup-compatibility/2006">
          <mc:Choice Requires="x14">
            <control shapeId="7508" r:id="rId30" name="Check Box 340">
              <controlPr locked="0" defaultSize="0" autoFill="0" autoLine="0" autoPict="0">
                <anchor moveWithCells="1">
                  <from>
                    <xdr:col>3</xdr:col>
                    <xdr:colOff>38100</xdr:colOff>
                    <xdr:row>30</xdr:row>
                    <xdr:rowOff>203200</xdr:rowOff>
                  </from>
                  <to>
                    <xdr:col>4</xdr:col>
                    <xdr:colOff>6350</xdr:colOff>
                    <xdr:row>32</xdr:row>
                    <xdr:rowOff>25400</xdr:rowOff>
                  </to>
                </anchor>
              </controlPr>
            </control>
          </mc:Choice>
        </mc:AlternateContent>
        <mc:AlternateContent xmlns:mc="http://schemas.openxmlformats.org/markup-compatibility/2006">
          <mc:Choice Requires="x14">
            <control shapeId="7509" r:id="rId31" name="Check Box 341">
              <controlPr locked="0" defaultSize="0" autoFill="0" autoLine="0" autoPict="0">
                <anchor moveWithCells="1">
                  <from>
                    <xdr:col>7</xdr:col>
                    <xdr:colOff>38100</xdr:colOff>
                    <xdr:row>30</xdr:row>
                    <xdr:rowOff>203200</xdr:rowOff>
                  </from>
                  <to>
                    <xdr:col>8</xdr:col>
                    <xdr:colOff>6350</xdr:colOff>
                    <xdr:row>32</xdr:row>
                    <xdr:rowOff>25400</xdr:rowOff>
                  </to>
                </anchor>
              </controlPr>
            </control>
          </mc:Choice>
        </mc:AlternateContent>
        <mc:AlternateContent xmlns:mc="http://schemas.openxmlformats.org/markup-compatibility/2006">
          <mc:Choice Requires="x14">
            <control shapeId="7510" r:id="rId32" name="Check Box 342">
              <controlPr locked="0" defaultSize="0" autoFill="0" autoLine="0" autoPict="0">
                <anchor moveWithCells="1">
                  <from>
                    <xdr:col>15</xdr:col>
                    <xdr:colOff>38100</xdr:colOff>
                    <xdr:row>30</xdr:row>
                    <xdr:rowOff>203200</xdr:rowOff>
                  </from>
                  <to>
                    <xdr:col>16</xdr:col>
                    <xdr:colOff>6350</xdr:colOff>
                    <xdr:row>32</xdr:row>
                    <xdr:rowOff>25400</xdr:rowOff>
                  </to>
                </anchor>
              </controlPr>
            </control>
          </mc:Choice>
        </mc:AlternateContent>
        <mc:AlternateContent xmlns:mc="http://schemas.openxmlformats.org/markup-compatibility/2006">
          <mc:Choice Requires="x14">
            <control shapeId="7512" r:id="rId33" name="Check Box 344">
              <controlPr locked="0" defaultSize="0" autoFill="0" autoLine="0" autoPict="0">
                <anchor moveWithCells="1">
                  <from>
                    <xdr:col>3</xdr:col>
                    <xdr:colOff>44450</xdr:colOff>
                    <xdr:row>35</xdr:row>
                    <xdr:rowOff>488950</xdr:rowOff>
                  </from>
                  <to>
                    <xdr:col>4</xdr:col>
                    <xdr:colOff>12700</xdr:colOff>
                    <xdr:row>37</xdr:row>
                    <xdr:rowOff>31750</xdr:rowOff>
                  </to>
                </anchor>
              </controlPr>
            </control>
          </mc:Choice>
        </mc:AlternateContent>
        <mc:AlternateContent xmlns:mc="http://schemas.openxmlformats.org/markup-compatibility/2006">
          <mc:Choice Requires="x14">
            <control shapeId="7516" r:id="rId34" name="Check Box 348">
              <controlPr locked="0" defaultSize="0" autoFill="0" autoLine="0" autoPict="0">
                <anchor moveWithCells="1">
                  <from>
                    <xdr:col>0</xdr:col>
                    <xdr:colOff>38100</xdr:colOff>
                    <xdr:row>42</xdr:row>
                    <xdr:rowOff>0</xdr:rowOff>
                  </from>
                  <to>
                    <xdr:col>0</xdr:col>
                    <xdr:colOff>222250</xdr:colOff>
                    <xdr:row>43</xdr:row>
                    <xdr:rowOff>0</xdr:rowOff>
                  </to>
                </anchor>
              </controlPr>
            </control>
          </mc:Choice>
        </mc:AlternateContent>
        <mc:AlternateContent xmlns:mc="http://schemas.openxmlformats.org/markup-compatibility/2006">
          <mc:Choice Requires="x14">
            <control shapeId="7528" r:id="rId35" name="Check Box 360">
              <controlPr locked="0" defaultSize="0" autoFill="0" autoLine="0" autoPict="0">
                <anchor moveWithCells="1">
                  <from>
                    <xdr:col>5</xdr:col>
                    <xdr:colOff>31750</xdr:colOff>
                    <xdr:row>84</xdr:row>
                    <xdr:rowOff>222250</xdr:rowOff>
                  </from>
                  <to>
                    <xdr:col>5</xdr:col>
                    <xdr:colOff>234950</xdr:colOff>
                    <xdr:row>85</xdr:row>
                    <xdr:rowOff>222250</xdr:rowOff>
                  </to>
                </anchor>
              </controlPr>
            </control>
          </mc:Choice>
        </mc:AlternateContent>
        <mc:AlternateContent xmlns:mc="http://schemas.openxmlformats.org/markup-compatibility/2006">
          <mc:Choice Requires="x14">
            <control shapeId="7529" r:id="rId36" name="Check Box 361">
              <controlPr locked="0" defaultSize="0" autoFill="0" autoLine="0" autoPict="0">
                <anchor moveWithCells="1">
                  <from>
                    <xdr:col>11</xdr:col>
                    <xdr:colOff>31750</xdr:colOff>
                    <xdr:row>84</xdr:row>
                    <xdr:rowOff>222250</xdr:rowOff>
                  </from>
                  <to>
                    <xdr:col>11</xdr:col>
                    <xdr:colOff>234950</xdr:colOff>
                    <xdr:row>85</xdr:row>
                    <xdr:rowOff>222250</xdr:rowOff>
                  </to>
                </anchor>
              </controlPr>
            </control>
          </mc:Choice>
        </mc:AlternateContent>
        <mc:AlternateContent xmlns:mc="http://schemas.openxmlformats.org/markup-compatibility/2006">
          <mc:Choice Requires="x14">
            <control shapeId="7530" r:id="rId37" name="Check Box 362">
              <controlPr locked="0" defaultSize="0" autoFill="0" autoLine="0" autoPict="0">
                <anchor moveWithCells="1">
                  <from>
                    <xdr:col>5</xdr:col>
                    <xdr:colOff>31750</xdr:colOff>
                    <xdr:row>85</xdr:row>
                    <xdr:rowOff>222250</xdr:rowOff>
                  </from>
                  <to>
                    <xdr:col>5</xdr:col>
                    <xdr:colOff>234950</xdr:colOff>
                    <xdr:row>86</xdr:row>
                    <xdr:rowOff>222250</xdr:rowOff>
                  </to>
                </anchor>
              </controlPr>
            </control>
          </mc:Choice>
        </mc:AlternateContent>
        <mc:AlternateContent xmlns:mc="http://schemas.openxmlformats.org/markup-compatibility/2006">
          <mc:Choice Requires="x14">
            <control shapeId="7531" r:id="rId38" name="Check Box 363">
              <controlPr locked="0" defaultSize="0" autoFill="0" autoLine="0" autoPict="0">
                <anchor moveWithCells="1">
                  <from>
                    <xdr:col>9</xdr:col>
                    <xdr:colOff>31750</xdr:colOff>
                    <xdr:row>85</xdr:row>
                    <xdr:rowOff>222250</xdr:rowOff>
                  </from>
                  <to>
                    <xdr:col>9</xdr:col>
                    <xdr:colOff>234950</xdr:colOff>
                    <xdr:row>86</xdr:row>
                    <xdr:rowOff>222250</xdr:rowOff>
                  </to>
                </anchor>
              </controlPr>
            </control>
          </mc:Choice>
        </mc:AlternateContent>
        <mc:AlternateContent xmlns:mc="http://schemas.openxmlformats.org/markup-compatibility/2006">
          <mc:Choice Requires="x14">
            <control shapeId="7532" r:id="rId39" name="Check Box 364">
              <controlPr locked="0" defaultSize="0" autoFill="0" autoLine="0" autoPict="0">
                <anchor moveWithCells="1">
                  <from>
                    <xdr:col>13</xdr:col>
                    <xdr:colOff>31750</xdr:colOff>
                    <xdr:row>85</xdr:row>
                    <xdr:rowOff>222250</xdr:rowOff>
                  </from>
                  <to>
                    <xdr:col>13</xdr:col>
                    <xdr:colOff>234950</xdr:colOff>
                    <xdr:row>86</xdr:row>
                    <xdr:rowOff>222250</xdr:rowOff>
                  </to>
                </anchor>
              </controlPr>
            </control>
          </mc:Choice>
        </mc:AlternateContent>
        <mc:AlternateContent xmlns:mc="http://schemas.openxmlformats.org/markup-compatibility/2006">
          <mc:Choice Requires="x14">
            <control shapeId="7533" r:id="rId40" name="Check Box 365">
              <controlPr locked="0" defaultSize="0" autoFill="0" autoLine="0" autoPict="0">
                <anchor moveWithCells="1">
                  <from>
                    <xdr:col>5</xdr:col>
                    <xdr:colOff>31750</xdr:colOff>
                    <xdr:row>93</xdr:row>
                    <xdr:rowOff>222250</xdr:rowOff>
                  </from>
                  <to>
                    <xdr:col>5</xdr:col>
                    <xdr:colOff>234950</xdr:colOff>
                    <xdr:row>94</xdr:row>
                    <xdr:rowOff>222250</xdr:rowOff>
                  </to>
                </anchor>
              </controlPr>
            </control>
          </mc:Choice>
        </mc:AlternateContent>
        <mc:AlternateContent xmlns:mc="http://schemas.openxmlformats.org/markup-compatibility/2006">
          <mc:Choice Requires="x14">
            <control shapeId="7534" r:id="rId41" name="Check Box 366">
              <controlPr locked="0" defaultSize="0" autoFill="0" autoLine="0" autoPict="0">
                <anchor moveWithCells="1">
                  <from>
                    <xdr:col>11</xdr:col>
                    <xdr:colOff>31750</xdr:colOff>
                    <xdr:row>93</xdr:row>
                    <xdr:rowOff>222250</xdr:rowOff>
                  </from>
                  <to>
                    <xdr:col>11</xdr:col>
                    <xdr:colOff>234950</xdr:colOff>
                    <xdr:row>94</xdr:row>
                    <xdr:rowOff>222250</xdr:rowOff>
                  </to>
                </anchor>
              </controlPr>
            </control>
          </mc:Choice>
        </mc:AlternateContent>
        <mc:AlternateContent xmlns:mc="http://schemas.openxmlformats.org/markup-compatibility/2006">
          <mc:Choice Requires="x14">
            <control shapeId="7535" r:id="rId42" name="Check Box 367">
              <controlPr locked="0" defaultSize="0" autoFill="0" autoLine="0" autoPict="0">
                <anchor moveWithCells="1">
                  <from>
                    <xdr:col>5</xdr:col>
                    <xdr:colOff>31750</xdr:colOff>
                    <xdr:row>94</xdr:row>
                    <xdr:rowOff>222250</xdr:rowOff>
                  </from>
                  <to>
                    <xdr:col>5</xdr:col>
                    <xdr:colOff>234950</xdr:colOff>
                    <xdr:row>95</xdr:row>
                    <xdr:rowOff>222250</xdr:rowOff>
                  </to>
                </anchor>
              </controlPr>
            </control>
          </mc:Choice>
        </mc:AlternateContent>
        <mc:AlternateContent xmlns:mc="http://schemas.openxmlformats.org/markup-compatibility/2006">
          <mc:Choice Requires="x14">
            <control shapeId="7536" r:id="rId43" name="Check Box 368">
              <controlPr locked="0" defaultSize="0" autoFill="0" autoLine="0" autoPict="0">
                <anchor moveWithCells="1">
                  <from>
                    <xdr:col>9</xdr:col>
                    <xdr:colOff>31750</xdr:colOff>
                    <xdr:row>94</xdr:row>
                    <xdr:rowOff>222250</xdr:rowOff>
                  </from>
                  <to>
                    <xdr:col>9</xdr:col>
                    <xdr:colOff>234950</xdr:colOff>
                    <xdr:row>95</xdr:row>
                    <xdr:rowOff>222250</xdr:rowOff>
                  </to>
                </anchor>
              </controlPr>
            </control>
          </mc:Choice>
        </mc:AlternateContent>
        <mc:AlternateContent xmlns:mc="http://schemas.openxmlformats.org/markup-compatibility/2006">
          <mc:Choice Requires="x14">
            <control shapeId="7537" r:id="rId44" name="Check Box 369">
              <controlPr locked="0" defaultSize="0" autoFill="0" autoLine="0" autoPict="0">
                <anchor moveWithCells="1">
                  <from>
                    <xdr:col>13</xdr:col>
                    <xdr:colOff>31750</xdr:colOff>
                    <xdr:row>94</xdr:row>
                    <xdr:rowOff>222250</xdr:rowOff>
                  </from>
                  <to>
                    <xdr:col>13</xdr:col>
                    <xdr:colOff>234950</xdr:colOff>
                    <xdr:row>95</xdr:row>
                    <xdr:rowOff>222250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9EB0-4583-42EC-8453-203C162E772F}">
  <sheetPr>
    <tabColor rgb="FF0070C0"/>
  </sheetPr>
  <dimension ref="A1:BX145"/>
  <sheetViews>
    <sheetView showGridLines="0" zoomScale="110" zoomScaleNormal="110" zoomScaleSheetLayoutView="100" zoomScalePageLayoutView="70" workbookViewId="0"/>
  </sheetViews>
  <sheetFormatPr defaultRowHeight="18"/>
  <cols>
    <col min="1" max="26" width="3.6640625" customWidth="1"/>
    <col min="27" max="29" width="7.6640625" hidden="1" customWidth="1"/>
    <col min="30" max="30" width="7.33203125" hidden="1" customWidth="1"/>
    <col min="31" max="31" width="3.6640625" customWidth="1"/>
    <col min="32" max="43" width="3.6640625" style="53" customWidth="1"/>
    <col min="44" max="79" width="3.6640625" customWidth="1"/>
  </cols>
  <sheetData>
    <row r="1" spans="1:61" ht="18" customHeight="1">
      <c r="B1" s="144"/>
      <c r="C1" s="144"/>
      <c r="D1" s="337" t="s">
        <v>83</v>
      </c>
      <c r="E1" s="337"/>
      <c r="F1" s="337"/>
      <c r="G1" s="337"/>
      <c r="H1" s="337"/>
      <c r="I1" s="337"/>
      <c r="J1" s="337"/>
      <c r="K1" s="337"/>
      <c r="L1" s="337"/>
      <c r="M1" s="337"/>
      <c r="N1" s="337"/>
      <c r="O1" s="337"/>
      <c r="P1" s="337"/>
      <c r="Q1" s="337"/>
      <c r="R1" s="337"/>
      <c r="S1" s="337"/>
      <c r="T1" s="144"/>
      <c r="U1" s="144"/>
      <c r="V1" s="467"/>
      <c r="W1" s="468"/>
      <c r="X1" s="468"/>
      <c r="Y1" s="468"/>
      <c r="Z1" s="468"/>
    </row>
    <row r="2" spans="1:61" ht="18" customHeight="1">
      <c r="A2" s="145"/>
      <c r="B2" s="145"/>
      <c r="C2" s="145"/>
      <c r="D2" s="338"/>
      <c r="E2" s="338"/>
      <c r="F2" s="338"/>
      <c r="G2" s="338"/>
      <c r="H2" s="338"/>
      <c r="I2" s="338"/>
      <c r="J2" s="338"/>
      <c r="K2" s="338"/>
      <c r="L2" s="338"/>
      <c r="M2" s="338"/>
      <c r="N2" s="338"/>
      <c r="O2" s="338"/>
      <c r="P2" s="338"/>
      <c r="Q2" s="338"/>
      <c r="R2" s="338"/>
      <c r="S2" s="338"/>
      <c r="T2" s="145"/>
      <c r="U2" s="145"/>
      <c r="V2" s="469"/>
      <c r="W2" s="469"/>
      <c r="X2" s="469"/>
      <c r="Y2" s="469"/>
      <c r="Z2" s="469"/>
      <c r="AR2" s="53"/>
      <c r="AS2" s="53"/>
      <c r="AT2" s="53"/>
      <c r="AU2" s="53"/>
      <c r="AV2" s="53"/>
      <c r="AW2" s="53"/>
      <c r="AX2" s="53"/>
      <c r="AY2" s="53"/>
      <c r="AZ2" s="53"/>
      <c r="BA2" s="53"/>
      <c r="BB2" s="53"/>
      <c r="BC2" s="53"/>
      <c r="BD2" s="53"/>
      <c r="BE2" s="53"/>
      <c r="BF2" s="53"/>
      <c r="BG2" s="53"/>
      <c r="BH2" s="53"/>
      <c r="BI2" s="53"/>
    </row>
    <row r="3" spans="1:61" ht="18" customHeight="1">
      <c r="A3" s="384" t="s">
        <v>2</v>
      </c>
      <c r="B3" s="377"/>
      <c r="C3" s="377"/>
      <c r="D3" s="375" t="s">
        <v>0</v>
      </c>
      <c r="E3" s="375"/>
      <c r="F3" s="375"/>
      <c r="G3" s="363"/>
      <c r="H3" s="363"/>
      <c r="I3" s="363"/>
      <c r="J3" s="363"/>
      <c r="K3" s="363"/>
      <c r="L3" s="376" t="s">
        <v>3</v>
      </c>
      <c r="M3" s="377"/>
      <c r="N3" s="369"/>
      <c r="O3" s="370"/>
      <c r="P3" s="370"/>
      <c r="Q3" s="370"/>
      <c r="R3" s="371"/>
      <c r="S3" s="367" t="str">
        <f>IF(分析項目選択シート!X101=0,"","1")</f>
        <v/>
      </c>
      <c r="T3" s="368"/>
      <c r="U3" s="367" t="str">
        <f>IF(分析項目選択シート!Y101=0,"","2")</f>
        <v/>
      </c>
      <c r="V3" s="368"/>
      <c r="W3" s="367" t="str">
        <f>IF(分析項目選択シート!Z101=0,"","A")</f>
        <v/>
      </c>
      <c r="X3" s="368"/>
      <c r="Y3" s="367" t="str">
        <f>IF(分析項目選択シート!AA101=0,"","O")</f>
        <v/>
      </c>
      <c r="Z3" s="368"/>
      <c r="AR3" s="53"/>
      <c r="AS3" s="53"/>
      <c r="AT3" s="53"/>
      <c r="AU3" s="53"/>
      <c r="AV3" s="53"/>
      <c r="AW3" s="53"/>
      <c r="AX3" s="53"/>
      <c r="AY3" s="53"/>
      <c r="AZ3" s="53"/>
      <c r="BA3" s="53"/>
      <c r="BB3" s="53"/>
      <c r="BC3" s="53"/>
      <c r="BD3" s="53"/>
      <c r="BE3" s="53"/>
      <c r="BF3" s="53"/>
      <c r="BG3" s="53"/>
      <c r="BH3" s="53"/>
      <c r="BI3" s="53"/>
    </row>
    <row r="4" spans="1:61" ht="18" customHeight="1">
      <c r="A4" s="377"/>
      <c r="B4" s="377"/>
      <c r="C4" s="377"/>
      <c r="D4" s="375" t="s">
        <v>1</v>
      </c>
      <c r="E4" s="375"/>
      <c r="F4" s="375"/>
      <c r="G4" s="363"/>
      <c r="H4" s="363"/>
      <c r="I4" s="363"/>
      <c r="J4" s="363"/>
      <c r="K4" s="363"/>
      <c r="L4" s="377"/>
      <c r="M4" s="377"/>
      <c r="N4" s="372"/>
      <c r="O4" s="373"/>
      <c r="P4" s="373"/>
      <c r="Q4" s="373"/>
      <c r="R4" s="374"/>
      <c r="S4" s="368"/>
      <c r="T4" s="368"/>
      <c r="U4" s="368"/>
      <c r="V4" s="368"/>
      <c r="W4" s="368"/>
      <c r="X4" s="368"/>
      <c r="Y4" s="368"/>
      <c r="Z4" s="368"/>
      <c r="AB4" s="17"/>
      <c r="AR4" s="53"/>
      <c r="AS4" s="53"/>
      <c r="AT4" s="53"/>
      <c r="AU4" s="53"/>
      <c r="AV4" s="53"/>
      <c r="AW4" s="53"/>
      <c r="AX4" s="53"/>
      <c r="AY4" s="53"/>
      <c r="AZ4" s="53"/>
      <c r="BA4" s="53"/>
      <c r="BB4" s="53"/>
      <c r="BC4" s="53"/>
      <c r="BD4" s="53"/>
      <c r="BE4" s="53"/>
      <c r="BF4" s="53"/>
      <c r="BG4" s="53"/>
      <c r="BH4" s="53"/>
      <c r="BI4" s="53"/>
    </row>
    <row r="5" spans="1:61" ht="7.75" customHeight="1">
      <c r="A5" s="21"/>
      <c r="B5" s="21"/>
      <c r="C5" s="21"/>
      <c r="D5" s="22"/>
      <c r="E5" s="22"/>
      <c r="F5" s="22"/>
      <c r="G5" s="22"/>
      <c r="H5" s="22"/>
      <c r="I5" s="23"/>
      <c r="J5" s="23"/>
      <c r="K5" s="5"/>
      <c r="L5" s="5"/>
      <c r="M5" s="5"/>
      <c r="N5" s="5"/>
      <c r="O5" s="5"/>
      <c r="P5" s="5"/>
      <c r="Q5" s="5"/>
      <c r="R5" s="5"/>
      <c r="S5" s="5"/>
      <c r="T5" s="5"/>
      <c r="U5" s="5"/>
      <c r="V5" s="5"/>
      <c r="W5" s="5"/>
      <c r="X5" s="5"/>
      <c r="Y5" s="5"/>
      <c r="Z5" s="5"/>
      <c r="AR5" s="53"/>
      <c r="AS5" s="53"/>
      <c r="AT5" s="53"/>
      <c r="AU5" s="53"/>
      <c r="AV5" s="53"/>
      <c r="AW5" s="53"/>
      <c r="AX5" s="53"/>
      <c r="AY5" s="53"/>
      <c r="AZ5" s="53"/>
      <c r="BA5" s="53"/>
      <c r="BB5" s="53"/>
      <c r="BC5" s="53"/>
      <c r="BD5" s="53"/>
      <c r="BE5" s="53"/>
      <c r="BF5" s="53"/>
      <c r="BG5" s="53"/>
      <c r="BH5" s="53"/>
      <c r="BI5" s="53"/>
    </row>
    <row r="6" spans="1:61" ht="18" customHeight="1" thickBot="1">
      <c r="A6" s="362" t="s">
        <v>76</v>
      </c>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R6" s="53"/>
      <c r="AS6" s="53"/>
      <c r="AT6" s="53"/>
      <c r="AU6" s="53"/>
      <c r="AV6" s="53"/>
      <c r="AW6" s="53"/>
      <c r="AX6" s="53"/>
      <c r="AY6" s="53"/>
      <c r="AZ6" s="53"/>
      <c r="BA6" s="53"/>
      <c r="BB6" s="53"/>
      <c r="BC6" s="53"/>
      <c r="BD6" s="53"/>
      <c r="BE6" s="53"/>
      <c r="BF6" s="53"/>
      <c r="BG6" s="53"/>
      <c r="BH6" s="53"/>
      <c r="BI6" s="53"/>
    </row>
    <row r="7" spans="1:61" ht="18" customHeight="1">
      <c r="A7" s="385" t="s">
        <v>173</v>
      </c>
      <c r="B7" s="386"/>
      <c r="C7" s="387"/>
      <c r="D7" s="474" t="s">
        <v>73</v>
      </c>
      <c r="E7" s="475"/>
      <c r="F7" s="476"/>
      <c r="G7" s="477" t="str">
        <f>IF(G8="","  [自動入力/編集可]",PHONETIC(G8))</f>
        <v xml:space="preserve">  [自動入力/編集可]</v>
      </c>
      <c r="H7" s="478"/>
      <c r="I7" s="478"/>
      <c r="J7" s="478"/>
      <c r="K7" s="478"/>
      <c r="L7" s="478"/>
      <c r="M7" s="478"/>
      <c r="N7" s="478"/>
      <c r="O7" s="478"/>
      <c r="P7" s="478"/>
      <c r="Q7" s="478"/>
      <c r="R7" s="478"/>
      <c r="S7" s="478"/>
      <c r="T7" s="478"/>
      <c r="U7" s="478"/>
      <c r="V7" s="479"/>
      <c r="W7" s="398" t="s">
        <v>177</v>
      </c>
      <c r="X7" s="399"/>
      <c r="Y7" s="399"/>
      <c r="Z7" s="400"/>
      <c r="AF7" s="57" t="s">
        <v>160</v>
      </c>
    </row>
    <row r="8" spans="1:61" ht="18" customHeight="1">
      <c r="A8" s="388"/>
      <c r="B8" s="389"/>
      <c r="C8" s="390"/>
      <c r="D8" s="470" t="s">
        <v>263</v>
      </c>
      <c r="E8" s="471"/>
      <c r="F8" s="471"/>
      <c r="G8" s="480"/>
      <c r="H8" s="227"/>
      <c r="I8" s="227"/>
      <c r="J8" s="227"/>
      <c r="K8" s="227"/>
      <c r="L8" s="227"/>
      <c r="M8" s="227"/>
      <c r="N8" s="227"/>
      <c r="O8" s="227"/>
      <c r="P8" s="227"/>
      <c r="Q8" s="227"/>
      <c r="R8" s="227"/>
      <c r="S8" s="227"/>
      <c r="T8" s="227"/>
      <c r="U8" s="227"/>
      <c r="V8" s="228"/>
      <c r="W8" s="86"/>
      <c r="X8" s="394" t="s">
        <v>151</v>
      </c>
      <c r="Y8" s="394"/>
      <c r="Z8" s="395"/>
      <c r="AA8" s="17"/>
      <c r="AF8" s="431" t="s">
        <v>242</v>
      </c>
      <c r="AG8" s="431"/>
      <c r="AH8" s="431"/>
      <c r="AI8" s="431"/>
      <c r="AJ8" s="431"/>
      <c r="AK8" s="431"/>
      <c r="AL8" s="431"/>
      <c r="AM8" s="431"/>
      <c r="AN8" s="431"/>
      <c r="AO8" s="431"/>
      <c r="AP8" s="431"/>
      <c r="AQ8" s="431"/>
    </row>
    <row r="9" spans="1:61" ht="18" customHeight="1">
      <c r="A9" s="391"/>
      <c r="B9" s="392"/>
      <c r="C9" s="393"/>
      <c r="D9" s="472"/>
      <c r="E9" s="473"/>
      <c r="F9" s="473"/>
      <c r="G9" s="481"/>
      <c r="H9" s="229"/>
      <c r="I9" s="229"/>
      <c r="J9" s="229"/>
      <c r="K9" s="229"/>
      <c r="L9" s="229"/>
      <c r="M9" s="229"/>
      <c r="N9" s="229"/>
      <c r="O9" s="229"/>
      <c r="P9" s="229"/>
      <c r="Q9" s="229"/>
      <c r="R9" s="229"/>
      <c r="S9" s="229"/>
      <c r="T9" s="229"/>
      <c r="U9" s="229"/>
      <c r="V9" s="230"/>
      <c r="W9" s="85"/>
      <c r="X9" s="396" t="s">
        <v>152</v>
      </c>
      <c r="Y9" s="396"/>
      <c r="Z9" s="397"/>
      <c r="AA9" s="17"/>
      <c r="AF9" s="431"/>
      <c r="AG9" s="431"/>
      <c r="AH9" s="431"/>
      <c r="AI9" s="431"/>
      <c r="AJ9" s="431"/>
      <c r="AK9" s="431"/>
      <c r="AL9" s="431"/>
      <c r="AM9" s="431"/>
      <c r="AN9" s="431"/>
      <c r="AO9" s="431"/>
      <c r="AP9" s="431"/>
      <c r="AQ9" s="431"/>
    </row>
    <row r="10" spans="1:61" ht="18" customHeight="1">
      <c r="A10" s="364" t="s">
        <v>41</v>
      </c>
      <c r="B10" s="365"/>
      <c r="C10" s="366"/>
      <c r="D10" s="383" t="s">
        <v>49</v>
      </c>
      <c r="E10" s="381"/>
      <c r="F10" s="381"/>
      <c r="G10" s="382"/>
      <c r="H10" s="378"/>
      <c r="I10" s="379"/>
      <c r="J10" s="379"/>
      <c r="K10" s="379"/>
      <c r="L10" s="379"/>
      <c r="M10" s="379"/>
      <c r="N10" s="379"/>
      <c r="O10" s="379"/>
      <c r="P10" s="379"/>
      <c r="Q10" s="379"/>
      <c r="R10" s="379"/>
      <c r="S10" s="379"/>
      <c r="T10" s="379"/>
      <c r="U10" s="379"/>
      <c r="V10" s="379"/>
      <c r="W10" s="379"/>
      <c r="X10" s="379"/>
      <c r="Y10" s="379"/>
      <c r="Z10" s="380"/>
      <c r="AA10" cm="1">
        <f t="array" ref="AA10">SUMPRODUCT(LEN(E10)-LEN(SUBSTITUTE(E10,{"0","1","2","3","4","5","6","7","8","9"},"")))</f>
        <v>0</v>
      </c>
      <c r="AF10" s="431"/>
      <c r="AG10" s="431"/>
      <c r="AH10" s="431"/>
      <c r="AI10" s="431"/>
      <c r="AJ10" s="431"/>
      <c r="AK10" s="431"/>
      <c r="AL10" s="431"/>
      <c r="AM10" s="431"/>
      <c r="AN10" s="431"/>
      <c r="AO10" s="431"/>
      <c r="AP10" s="431"/>
      <c r="AQ10" s="431"/>
    </row>
    <row r="11" spans="1:61" ht="18" customHeight="1">
      <c r="A11" s="364"/>
      <c r="B11" s="365"/>
      <c r="C11" s="366"/>
      <c r="D11" s="383"/>
      <c r="E11" s="381"/>
      <c r="F11" s="381"/>
      <c r="G11" s="382"/>
      <c r="H11" s="378"/>
      <c r="I11" s="379"/>
      <c r="J11" s="379"/>
      <c r="K11" s="379"/>
      <c r="L11" s="379"/>
      <c r="M11" s="379"/>
      <c r="N11" s="379"/>
      <c r="O11" s="379"/>
      <c r="P11" s="379"/>
      <c r="Q11" s="379"/>
      <c r="R11" s="379"/>
      <c r="S11" s="379"/>
      <c r="T11" s="379"/>
      <c r="U11" s="379"/>
      <c r="V11" s="379"/>
      <c r="W11" s="379"/>
      <c r="X11" s="379"/>
      <c r="Y11" s="379"/>
      <c r="Z11" s="380"/>
      <c r="AF11" s="146"/>
      <c r="AG11" s="146"/>
      <c r="AH11" s="146"/>
      <c r="AI11" s="146"/>
      <c r="AJ11" s="146"/>
      <c r="AK11" s="146"/>
      <c r="AL11" s="146"/>
      <c r="AM11" s="146"/>
      <c r="AN11" s="146"/>
      <c r="AO11" s="146"/>
      <c r="AP11" s="146"/>
      <c r="AQ11" s="146"/>
    </row>
    <row r="12" spans="1:61" ht="9" customHeight="1">
      <c r="A12" s="339" t="s">
        <v>174</v>
      </c>
      <c r="B12" s="340"/>
      <c r="C12" s="341"/>
      <c r="D12" s="424" t="s">
        <v>42</v>
      </c>
      <c r="E12" s="341"/>
      <c r="F12" s="271"/>
      <c r="G12" s="271"/>
      <c r="H12" s="271"/>
      <c r="I12" s="271"/>
      <c r="J12" s="271"/>
      <c r="K12" s="271"/>
      <c r="L12" s="271"/>
      <c r="M12" s="271"/>
      <c r="N12" s="271"/>
      <c r="O12" s="282" t="s">
        <v>73</v>
      </c>
      <c r="P12" s="283"/>
      <c r="Q12" s="274" t="s">
        <v>70</v>
      </c>
      <c r="R12" s="289" t="str">
        <f>IF(R14="","[自動入力/編集可]",PHONETIC(R14))</f>
        <v>[自動入力/編集可]</v>
      </c>
      <c r="S12" s="290"/>
      <c r="T12" s="290"/>
      <c r="U12" s="291"/>
      <c r="V12" s="239" t="s">
        <v>72</v>
      </c>
      <c r="W12" s="420" t="str">
        <f>IF(W14="","[自動入力/編集可]",PHONETIC(W14))</f>
        <v>[自動入力/編集可]</v>
      </c>
      <c r="X12" s="420"/>
      <c r="Y12" s="420"/>
      <c r="Z12" s="421"/>
    </row>
    <row r="13" spans="1:61" ht="9" customHeight="1">
      <c r="A13" s="364"/>
      <c r="B13" s="365"/>
      <c r="C13" s="366"/>
      <c r="D13" s="383"/>
      <c r="E13" s="366"/>
      <c r="F13" s="272"/>
      <c r="G13" s="272"/>
      <c r="H13" s="272"/>
      <c r="I13" s="272"/>
      <c r="J13" s="272"/>
      <c r="K13" s="272"/>
      <c r="L13" s="272"/>
      <c r="M13" s="272"/>
      <c r="N13" s="272"/>
      <c r="O13" s="284"/>
      <c r="P13" s="285"/>
      <c r="Q13" s="275"/>
      <c r="R13" s="292"/>
      <c r="S13" s="293"/>
      <c r="T13" s="293"/>
      <c r="U13" s="294"/>
      <c r="V13" s="240"/>
      <c r="W13" s="422"/>
      <c r="X13" s="422"/>
      <c r="Y13" s="422"/>
      <c r="Z13" s="423"/>
    </row>
    <row r="14" spans="1:61" ht="9" customHeight="1">
      <c r="A14" s="364"/>
      <c r="B14" s="365"/>
      <c r="C14" s="366"/>
      <c r="D14" s="425"/>
      <c r="E14" s="426"/>
      <c r="F14" s="273"/>
      <c r="G14" s="273"/>
      <c r="H14" s="273"/>
      <c r="I14" s="273"/>
      <c r="J14" s="273"/>
      <c r="K14" s="273"/>
      <c r="L14" s="273"/>
      <c r="M14" s="273"/>
      <c r="N14" s="273"/>
      <c r="O14" s="276" t="s">
        <v>44</v>
      </c>
      <c r="P14" s="277"/>
      <c r="Q14" s="268" t="s">
        <v>69</v>
      </c>
      <c r="R14" s="243"/>
      <c r="S14" s="244"/>
      <c r="T14" s="244"/>
      <c r="U14" s="245"/>
      <c r="V14" s="236" t="s">
        <v>71</v>
      </c>
      <c r="W14" s="252"/>
      <c r="X14" s="252"/>
      <c r="Y14" s="252"/>
      <c r="Z14" s="253"/>
    </row>
    <row r="15" spans="1:61" ht="9" customHeight="1">
      <c r="A15" s="364"/>
      <c r="B15" s="365"/>
      <c r="C15" s="366"/>
      <c r="D15" s="458" t="s">
        <v>43</v>
      </c>
      <c r="E15" s="459"/>
      <c r="F15" s="461"/>
      <c r="G15" s="462"/>
      <c r="H15" s="462"/>
      <c r="I15" s="462"/>
      <c r="J15" s="462"/>
      <c r="K15" s="462"/>
      <c r="L15" s="462"/>
      <c r="M15" s="462"/>
      <c r="N15" s="462"/>
      <c r="O15" s="278"/>
      <c r="P15" s="279"/>
      <c r="Q15" s="269"/>
      <c r="R15" s="246"/>
      <c r="S15" s="247"/>
      <c r="T15" s="247"/>
      <c r="U15" s="248"/>
      <c r="V15" s="237"/>
      <c r="W15" s="252"/>
      <c r="X15" s="252"/>
      <c r="Y15" s="252"/>
      <c r="Z15" s="253"/>
    </row>
    <row r="16" spans="1:61" ht="9" customHeight="1">
      <c r="A16" s="364"/>
      <c r="B16" s="365"/>
      <c r="C16" s="366"/>
      <c r="D16" s="383"/>
      <c r="E16" s="365"/>
      <c r="F16" s="463"/>
      <c r="G16" s="272"/>
      <c r="H16" s="272"/>
      <c r="I16" s="272"/>
      <c r="J16" s="272"/>
      <c r="K16" s="272"/>
      <c r="L16" s="272"/>
      <c r="M16" s="272"/>
      <c r="N16" s="272"/>
      <c r="O16" s="278"/>
      <c r="P16" s="279"/>
      <c r="Q16" s="269"/>
      <c r="R16" s="246"/>
      <c r="S16" s="247"/>
      <c r="T16" s="247"/>
      <c r="U16" s="248"/>
      <c r="V16" s="237"/>
      <c r="W16" s="252"/>
      <c r="X16" s="252"/>
      <c r="Y16" s="252"/>
      <c r="Z16" s="253"/>
    </row>
    <row r="17" spans="1:76" ht="9" customHeight="1">
      <c r="A17" s="417"/>
      <c r="B17" s="418"/>
      <c r="C17" s="419"/>
      <c r="D17" s="460"/>
      <c r="E17" s="418"/>
      <c r="F17" s="464"/>
      <c r="G17" s="465"/>
      <c r="H17" s="465"/>
      <c r="I17" s="465"/>
      <c r="J17" s="465"/>
      <c r="K17" s="465"/>
      <c r="L17" s="465"/>
      <c r="M17" s="465"/>
      <c r="N17" s="465"/>
      <c r="O17" s="280"/>
      <c r="P17" s="281"/>
      <c r="Q17" s="270"/>
      <c r="R17" s="249"/>
      <c r="S17" s="250"/>
      <c r="T17" s="250"/>
      <c r="U17" s="251"/>
      <c r="V17" s="238"/>
      <c r="W17" s="254"/>
      <c r="X17" s="254"/>
      <c r="Y17" s="254"/>
      <c r="Z17" s="255"/>
    </row>
    <row r="18" spans="1:76" ht="27" customHeight="1" thickBot="1">
      <c r="A18" s="427" t="s">
        <v>175</v>
      </c>
      <c r="B18" s="428"/>
      <c r="C18" s="429"/>
      <c r="D18" s="111" t="s">
        <v>4</v>
      </c>
      <c r="E18" s="286"/>
      <c r="F18" s="287"/>
      <c r="G18" s="287"/>
      <c r="H18" s="288"/>
      <c r="I18" s="111" t="s">
        <v>5</v>
      </c>
      <c r="J18" s="286"/>
      <c r="K18" s="287"/>
      <c r="L18" s="287"/>
      <c r="M18" s="288"/>
      <c r="N18" s="329" t="s">
        <v>176</v>
      </c>
      <c r="O18" s="330"/>
      <c r="P18" s="406"/>
      <c r="Q18" s="407"/>
      <c r="R18" s="407"/>
      <c r="S18" s="407"/>
      <c r="T18" s="407"/>
      <c r="U18" s="407"/>
      <c r="V18" s="407"/>
      <c r="W18" s="407"/>
      <c r="X18" s="407"/>
      <c r="Y18" s="407"/>
      <c r="Z18" s="408"/>
      <c r="AE18" s="6"/>
    </row>
    <row r="19" spans="1:76" ht="18" customHeight="1" thickBot="1">
      <c r="A19" s="4"/>
      <c r="B19" s="4"/>
      <c r="C19" s="4"/>
      <c r="D19" s="81"/>
      <c r="E19" s="81"/>
      <c r="F19" s="81"/>
      <c r="G19" s="81"/>
      <c r="H19" s="81"/>
      <c r="I19" s="81"/>
      <c r="J19" s="81"/>
      <c r="K19" s="81"/>
      <c r="L19" s="81"/>
      <c r="M19" s="81"/>
      <c r="N19" s="81"/>
      <c r="O19" s="81"/>
      <c r="P19" s="81"/>
      <c r="Q19" s="81"/>
      <c r="R19" s="81"/>
      <c r="S19" s="81"/>
      <c r="T19" s="81"/>
      <c r="U19" s="81"/>
      <c r="V19" s="81"/>
      <c r="W19" s="81"/>
      <c r="X19" s="81"/>
      <c r="Y19" s="81"/>
      <c r="Z19" s="81"/>
      <c r="AA19" s="80"/>
      <c r="AB19" s="80"/>
      <c r="AC19" s="80"/>
      <c r="AD19" s="80"/>
    </row>
    <row r="20" spans="1:76" s="76" customFormat="1" ht="18" customHeight="1">
      <c r="A20" s="98" t="s">
        <v>191</v>
      </c>
      <c r="B20" s="99"/>
      <c r="C20" s="99"/>
      <c r="D20" s="99"/>
      <c r="E20" s="99"/>
      <c r="F20" s="99"/>
      <c r="G20" s="99"/>
      <c r="H20" s="99"/>
      <c r="I20" s="99"/>
      <c r="J20" s="99"/>
      <c r="K20" s="99"/>
      <c r="L20" s="99"/>
      <c r="M20" s="99"/>
      <c r="N20" s="99"/>
      <c r="O20" s="99"/>
      <c r="P20" s="99"/>
      <c r="Q20" s="100"/>
      <c r="R20" s="100"/>
      <c r="S20" s="100"/>
      <c r="T20" s="100"/>
      <c r="U20" s="100"/>
      <c r="V20" s="100"/>
      <c r="W20" s="100"/>
      <c r="X20" s="100"/>
      <c r="Y20" s="100"/>
      <c r="Z20" s="101"/>
      <c r="AA20" s="79" t="s">
        <v>180</v>
      </c>
      <c r="AC20" s="79"/>
      <c r="AD20" s="79"/>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row>
    <row r="21" spans="1:76" s="76" customFormat="1" ht="18" customHeight="1">
      <c r="A21" s="404" t="s">
        <v>178</v>
      </c>
      <c r="B21" s="405"/>
      <c r="C21" s="405"/>
      <c r="D21" s="259" t="s">
        <v>179</v>
      </c>
      <c r="E21" s="260"/>
      <c r="F21" s="261" t="s">
        <v>180</v>
      </c>
      <c r="G21" s="262"/>
      <c r="H21" s="332" t="str">
        <f>IF(F21="▾同じ","","宛名")</f>
        <v/>
      </c>
      <c r="I21" s="332"/>
      <c r="J21" s="295"/>
      <c r="K21" s="295"/>
      <c r="L21" s="295"/>
      <c r="M21" s="295"/>
      <c r="N21" s="295"/>
      <c r="O21" s="295"/>
      <c r="P21" s="295"/>
      <c r="Q21" s="295"/>
      <c r="R21" s="295"/>
      <c r="S21" s="295"/>
      <c r="T21" s="295"/>
      <c r="U21" s="295"/>
      <c r="V21" s="295"/>
      <c r="W21" s="295"/>
      <c r="X21" s="295"/>
      <c r="Y21" s="295"/>
      <c r="Z21" s="296"/>
      <c r="AA21" s="76" t="s">
        <v>181</v>
      </c>
      <c r="AC21" s="79"/>
      <c r="AE21" s="29"/>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row>
    <row r="22" spans="1:76" s="76" customFormat="1" ht="18" customHeight="1">
      <c r="A22" s="404" t="s">
        <v>189</v>
      </c>
      <c r="B22" s="405"/>
      <c r="C22" s="405"/>
      <c r="D22" s="259" t="s">
        <v>179</v>
      </c>
      <c r="E22" s="260"/>
      <c r="F22" s="261" t="s">
        <v>180</v>
      </c>
      <c r="G22" s="261"/>
      <c r="H22" s="411" t="s">
        <v>183</v>
      </c>
      <c r="I22" s="411"/>
      <c r="J22" s="92"/>
      <c r="K22" s="263" t="s">
        <v>4</v>
      </c>
      <c r="L22" s="264"/>
      <c r="M22" s="92"/>
      <c r="N22" s="257" t="s">
        <v>5</v>
      </c>
      <c r="O22" s="258"/>
      <c r="P22" s="92"/>
      <c r="Q22" s="263" t="s">
        <v>184</v>
      </c>
      <c r="R22" s="263"/>
      <c r="S22" s="264"/>
      <c r="T22" s="92"/>
      <c r="U22" s="263" t="s">
        <v>153</v>
      </c>
      <c r="V22" s="264"/>
      <c r="W22" s="297" t="s">
        <v>187</v>
      </c>
      <c r="X22" s="298"/>
      <c r="Y22" s="298"/>
      <c r="Z22" s="299"/>
      <c r="AA22" s="180" t="b">
        <v>0</v>
      </c>
      <c r="AB22" s="180" t="b">
        <v>0</v>
      </c>
      <c r="AC22" s="180" t="b">
        <v>0</v>
      </c>
      <c r="AD22" s="181" t="b">
        <v>0</v>
      </c>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row>
    <row r="23" spans="1:76" s="87" customFormat="1" ht="18" customHeight="1">
      <c r="A23" s="102"/>
      <c r="B23" s="76"/>
      <c r="C23" s="76"/>
      <c r="D23" s="76"/>
      <c r="E23" s="76"/>
      <c r="F23" s="76"/>
      <c r="G23" s="76"/>
      <c r="H23" s="331" t="str">
        <f>IF(F22="▾同じ","","報告書の"&amp;CHAR(10)&amp;"送付先")</f>
        <v/>
      </c>
      <c r="I23" s="331"/>
      <c r="J23" s="332" t="str">
        <f>IF(F22="▾同じ","","宛名")</f>
        <v/>
      </c>
      <c r="K23" s="332"/>
      <c r="L23" s="295"/>
      <c r="M23" s="295"/>
      <c r="N23" s="295"/>
      <c r="O23" s="295"/>
      <c r="P23" s="295"/>
      <c r="Q23" s="295"/>
      <c r="R23" s="295"/>
      <c r="S23" s="295"/>
      <c r="T23" s="295"/>
      <c r="U23" s="295"/>
      <c r="V23" s="295"/>
      <c r="W23" s="295"/>
      <c r="X23" s="295"/>
      <c r="Y23" s="295"/>
      <c r="Z23" s="29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row>
    <row r="24" spans="1:76" s="87" customFormat="1" ht="18" customHeight="1">
      <c r="A24" s="84"/>
      <c r="B24" s="76"/>
      <c r="C24" s="76"/>
      <c r="D24" s="76"/>
      <c r="E24" s="76"/>
      <c r="F24" s="76"/>
      <c r="G24" s="76"/>
      <c r="H24" s="331"/>
      <c r="I24" s="331"/>
      <c r="J24" s="332" t="str">
        <f>IF(F22="▾同じ","",IF(AA22,"TEL",IF(AB22,"FAX",IF(AC22,"E-mail",IF(AD22,"住所","")))))</f>
        <v/>
      </c>
      <c r="K24" s="332"/>
      <c r="L24" s="295"/>
      <c r="M24" s="295"/>
      <c r="N24" s="295"/>
      <c r="O24" s="295"/>
      <c r="P24" s="295"/>
      <c r="Q24" s="295"/>
      <c r="R24" s="295"/>
      <c r="S24" s="295"/>
      <c r="T24" s="295"/>
      <c r="U24" s="295"/>
      <c r="V24" s="295"/>
      <c r="W24" s="295"/>
      <c r="X24" s="295"/>
      <c r="Y24" s="295"/>
      <c r="Z24" s="29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row>
    <row r="25" spans="1:76" s="87" customFormat="1" ht="18" customHeight="1">
      <c r="A25" s="360" t="s">
        <v>195</v>
      </c>
      <c r="B25" s="361"/>
      <c r="C25" s="361"/>
      <c r="D25" s="361"/>
      <c r="E25" s="361"/>
      <c r="F25" s="361"/>
      <c r="G25" s="361"/>
      <c r="H25" s="331"/>
      <c r="I25" s="331"/>
      <c r="J25" s="332" t="str">
        <f>IF(F22="▾同じ","",IF(AND(AA22=TRUE,OR(AB22,AC22,AD22)),IF(AB22,"FAX",IF(AC22,"E-mail",IF(AD22,"住所",""))),IF(AND(AB22=TRUE,OR(AC22,AD22)),IF(AC22,"E-mail",IF(AD22,"住所","")),IF(AND(AC22=TRUE,AD22),"住所",""))))</f>
        <v/>
      </c>
      <c r="K25" s="332"/>
      <c r="L25" s="295"/>
      <c r="M25" s="295"/>
      <c r="N25" s="295"/>
      <c r="O25" s="295"/>
      <c r="P25" s="295"/>
      <c r="Q25" s="295"/>
      <c r="R25" s="295"/>
      <c r="S25" s="295"/>
      <c r="T25" s="295"/>
      <c r="U25" s="295"/>
      <c r="V25" s="295"/>
      <c r="W25" s="295"/>
      <c r="X25" s="295"/>
      <c r="Y25" s="295"/>
      <c r="Z25" s="29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row>
    <row r="26" spans="1:76" s="76" customFormat="1" ht="18" customHeight="1">
      <c r="A26" s="88"/>
      <c r="B26" s="89"/>
      <c r="C26" s="89"/>
      <c r="D26" s="89"/>
      <c r="M26" s="77"/>
      <c r="N26" s="77"/>
      <c r="O26" s="77"/>
      <c r="P26" s="77"/>
      <c r="Q26" s="77"/>
      <c r="R26" s="77"/>
      <c r="S26" s="77"/>
      <c r="T26" s="77"/>
      <c r="U26" s="77"/>
      <c r="V26" s="77"/>
      <c r="W26" s="77"/>
      <c r="X26" s="77"/>
      <c r="Y26" s="77"/>
      <c r="Z26" s="78"/>
      <c r="AF26" s="65"/>
      <c r="AG26" s="65"/>
      <c r="AH26" s="90"/>
      <c r="AI26" s="90"/>
      <c r="AJ26" s="90"/>
      <c r="AK26" s="90"/>
      <c r="AL26" s="90"/>
      <c r="AM26" s="90"/>
      <c r="AN26" s="90"/>
      <c r="AO26" s="90"/>
      <c r="AP26" s="90"/>
      <c r="AQ26" s="65"/>
    </row>
    <row r="27" spans="1:76" s="76" customFormat="1" ht="18" customHeight="1">
      <c r="A27" s="103" t="s">
        <v>192</v>
      </c>
      <c r="Z27" s="104"/>
      <c r="AF27" s="65"/>
      <c r="AG27" s="65"/>
      <c r="AH27" s="90"/>
      <c r="AI27" s="90"/>
      <c r="AJ27" s="90"/>
      <c r="AK27" s="90"/>
      <c r="AL27" s="90"/>
      <c r="AM27" s="90"/>
      <c r="AN27" s="90"/>
      <c r="AO27" s="90"/>
      <c r="AP27" s="90"/>
      <c r="AQ27" s="65"/>
    </row>
    <row r="28" spans="1:76" s="76" customFormat="1" ht="18" customHeight="1">
      <c r="A28" s="256" t="s">
        <v>182</v>
      </c>
      <c r="B28" s="257"/>
      <c r="C28" s="258"/>
      <c r="D28" s="259" t="s">
        <v>179</v>
      </c>
      <c r="E28" s="260"/>
      <c r="F28" s="261" t="s">
        <v>180</v>
      </c>
      <c r="G28" s="262"/>
      <c r="H28" s="96" t="s">
        <v>185</v>
      </c>
      <c r="I28" s="94"/>
      <c r="J28" s="92"/>
      <c r="K28" s="263" t="s">
        <v>184</v>
      </c>
      <c r="L28" s="263"/>
      <c r="M28" s="264"/>
      <c r="N28" s="92"/>
      <c r="O28" s="263" t="s">
        <v>153</v>
      </c>
      <c r="P28" s="264"/>
      <c r="Q28" s="265" t="s">
        <v>256</v>
      </c>
      <c r="R28" s="265"/>
      <c r="S28" s="265"/>
      <c r="T28" s="265"/>
      <c r="U28" s="77"/>
      <c r="V28" s="77"/>
      <c r="W28" s="77"/>
      <c r="X28" s="77"/>
      <c r="Y28" s="77"/>
      <c r="Z28" s="78"/>
      <c r="AA28" s="180" t="b">
        <v>0</v>
      </c>
      <c r="AB28" s="180" t="b">
        <v>0</v>
      </c>
      <c r="AF28" s="65"/>
      <c r="AG28" s="65"/>
      <c r="AH28" s="90"/>
      <c r="AI28" s="90"/>
      <c r="AJ28" s="90"/>
      <c r="AK28" s="90"/>
      <c r="AL28" s="90"/>
      <c r="AM28" s="90"/>
      <c r="AN28" s="90"/>
      <c r="AO28" s="90"/>
      <c r="AP28" s="90"/>
      <c r="AQ28" s="65"/>
    </row>
    <row r="29" spans="1:76" s="76" customFormat="1" ht="18" customHeight="1">
      <c r="A29" s="105"/>
      <c r="B29" s="89"/>
      <c r="C29" s="89"/>
      <c r="D29" s="89"/>
      <c r="H29" s="331" t="str">
        <f>IF(F28="▾同じ","","請求書の"&amp;CHAR(10)&amp;"送付先")</f>
        <v/>
      </c>
      <c r="I29" s="331"/>
      <c r="J29" s="332" t="str">
        <f>IF(F28="▾同じ","","宛名")</f>
        <v/>
      </c>
      <c r="K29" s="332"/>
      <c r="L29" s="295"/>
      <c r="M29" s="295"/>
      <c r="N29" s="295"/>
      <c r="O29" s="295"/>
      <c r="P29" s="295"/>
      <c r="Q29" s="295"/>
      <c r="R29" s="295"/>
      <c r="S29" s="295"/>
      <c r="T29" s="295"/>
      <c r="U29" s="295"/>
      <c r="V29" s="295"/>
      <c r="W29" s="295"/>
      <c r="X29" s="295"/>
      <c r="Y29" s="295"/>
      <c r="Z29" s="296"/>
      <c r="AF29" s="65"/>
      <c r="AG29" s="65"/>
      <c r="AH29" s="90"/>
      <c r="AI29" s="90"/>
      <c r="AJ29" s="90"/>
      <c r="AK29" s="90"/>
      <c r="AL29" s="90"/>
      <c r="AM29" s="90"/>
      <c r="AN29" s="90"/>
      <c r="AO29" s="90"/>
      <c r="AP29" s="90"/>
      <c r="AQ29" s="65"/>
    </row>
    <row r="30" spans="1:76" s="76" customFormat="1" ht="18" customHeight="1">
      <c r="A30" s="88"/>
      <c r="B30" s="89"/>
      <c r="C30" s="89"/>
      <c r="D30" s="89"/>
      <c r="H30" s="331"/>
      <c r="I30" s="331"/>
      <c r="J30" s="332" t="str">
        <f>IF(F28="▾同じ","",IF(AA28,"E-mail",IF(AB28,"住所","")))</f>
        <v/>
      </c>
      <c r="K30" s="332"/>
      <c r="L30" s="295"/>
      <c r="M30" s="295"/>
      <c r="N30" s="295"/>
      <c r="O30" s="295"/>
      <c r="P30" s="295"/>
      <c r="Q30" s="295"/>
      <c r="R30" s="295"/>
      <c r="S30" s="295"/>
      <c r="T30" s="295"/>
      <c r="U30" s="295"/>
      <c r="V30" s="295"/>
      <c r="W30" s="295"/>
      <c r="X30" s="295"/>
      <c r="Y30" s="295"/>
      <c r="Z30" s="296"/>
      <c r="AF30" s="65"/>
      <c r="AG30" s="65"/>
      <c r="AH30" s="90"/>
      <c r="AI30" s="90"/>
      <c r="AJ30" s="90"/>
      <c r="AK30" s="90"/>
      <c r="AL30" s="90"/>
      <c r="AM30" s="90"/>
      <c r="AN30" s="90"/>
      <c r="AO30" s="90"/>
      <c r="AP30" s="90"/>
      <c r="AQ30" s="65"/>
    </row>
    <row r="31" spans="1:76" s="76" customFormat="1" ht="18" customHeight="1">
      <c r="A31" s="106" t="s">
        <v>193</v>
      </c>
      <c r="B31" s="89"/>
      <c r="C31" s="89"/>
      <c r="D31" s="89"/>
      <c r="H31" s="79"/>
      <c r="I31" s="79"/>
      <c r="Z31" s="104"/>
      <c r="AF31" s="65"/>
      <c r="AG31" s="65"/>
      <c r="AH31" s="90"/>
      <c r="AI31" s="90"/>
      <c r="AJ31" s="90"/>
      <c r="AK31" s="90"/>
      <c r="AL31" s="90"/>
      <c r="AM31" s="90"/>
      <c r="AN31" s="90"/>
      <c r="AO31" s="90"/>
      <c r="AP31" s="90"/>
      <c r="AQ31" s="65"/>
    </row>
    <row r="32" spans="1:76" s="76" customFormat="1" ht="18" customHeight="1">
      <c r="A32" s="256" t="s">
        <v>186</v>
      </c>
      <c r="B32" s="257"/>
      <c r="C32" s="257"/>
      <c r="D32" s="92"/>
      <c r="E32" s="263" t="s">
        <v>194</v>
      </c>
      <c r="F32" s="263"/>
      <c r="G32" s="264"/>
      <c r="H32" s="92"/>
      <c r="I32" s="263" t="s">
        <v>190</v>
      </c>
      <c r="J32" s="263"/>
      <c r="K32" s="263"/>
      <c r="L32" s="263"/>
      <c r="M32" s="263"/>
      <c r="N32" s="263"/>
      <c r="O32" s="264"/>
      <c r="P32" s="92"/>
      <c r="Q32" s="263" t="s">
        <v>188</v>
      </c>
      <c r="R32" s="263"/>
      <c r="S32" s="263"/>
      <c r="T32" s="263"/>
      <c r="U32" s="264"/>
      <c r="V32" s="265" t="s">
        <v>256</v>
      </c>
      <c r="W32" s="265"/>
      <c r="X32" s="265"/>
      <c r="Y32" s="265"/>
      <c r="Z32" s="78"/>
      <c r="AA32" s="180" t="b">
        <v>0</v>
      </c>
      <c r="AB32" s="180" t="b">
        <v>0</v>
      </c>
      <c r="AC32" s="180" t="b">
        <v>0</v>
      </c>
      <c r="AF32" s="65"/>
      <c r="AG32" s="65"/>
      <c r="AH32" s="90"/>
      <c r="AI32" s="90"/>
      <c r="AJ32" s="90"/>
      <c r="AK32" s="90"/>
      <c r="AL32" s="90"/>
      <c r="AM32" s="90"/>
      <c r="AN32" s="90"/>
      <c r="AO32" s="90"/>
      <c r="AP32" s="90"/>
      <c r="AQ32" s="65"/>
    </row>
    <row r="33" spans="1:43" s="76" customFormat="1" ht="18" customHeight="1" thickBot="1">
      <c r="A33" s="107"/>
      <c r="B33" s="108"/>
      <c r="C33" s="108"/>
      <c r="D33" s="95"/>
      <c r="E33" s="95"/>
      <c r="F33" s="95"/>
      <c r="G33" s="95"/>
      <c r="H33" s="95"/>
      <c r="I33" s="95"/>
      <c r="J33" s="95"/>
      <c r="K33" s="95"/>
      <c r="L33" s="95"/>
      <c r="M33" s="95"/>
      <c r="N33" s="95"/>
      <c r="O33" s="95"/>
      <c r="P33" s="95"/>
      <c r="Q33" s="95"/>
      <c r="R33" s="95"/>
      <c r="S33" s="95"/>
      <c r="T33" s="95"/>
      <c r="U33" s="95"/>
      <c r="V33" s="109"/>
      <c r="W33" s="109"/>
      <c r="X33" s="109"/>
      <c r="Y33" s="109"/>
      <c r="Z33" s="110"/>
      <c r="AF33" s="65"/>
      <c r="AG33" s="65"/>
      <c r="AH33" s="90"/>
      <c r="AI33" s="90"/>
      <c r="AJ33" s="90"/>
      <c r="AK33" s="90"/>
      <c r="AL33" s="90"/>
      <c r="AM33" s="90"/>
      <c r="AN33" s="90"/>
      <c r="AO33" s="90"/>
      <c r="AP33" s="90"/>
      <c r="AQ33" s="65"/>
    </row>
    <row r="34" spans="1:43" s="76" customFormat="1" ht="18" customHeight="1" thickBot="1">
      <c r="A34" s="89"/>
      <c r="B34" s="89"/>
      <c r="C34" s="89"/>
      <c r="N34" s="91"/>
      <c r="P34" s="77"/>
      <c r="Q34" s="77"/>
      <c r="R34" s="77"/>
      <c r="S34" s="77"/>
      <c r="T34" s="77"/>
      <c r="Y34" s="77"/>
      <c r="Z34" s="77"/>
      <c r="AF34" s="65"/>
      <c r="AG34" s="65"/>
      <c r="AH34" s="90"/>
      <c r="AI34" s="90"/>
      <c r="AJ34" s="90"/>
      <c r="AK34" s="90"/>
      <c r="AL34" s="90"/>
      <c r="AM34" s="90"/>
      <c r="AN34" s="90"/>
      <c r="AO34" s="90"/>
      <c r="AP34" s="90"/>
      <c r="AQ34" s="65"/>
    </row>
    <row r="35" spans="1:43" s="76" customFormat="1" ht="18" customHeight="1">
      <c r="A35" s="266" t="s">
        <v>154</v>
      </c>
      <c r="B35" s="267"/>
      <c r="C35" s="267"/>
      <c r="D35" s="267"/>
      <c r="E35" s="267"/>
      <c r="F35" s="267"/>
      <c r="G35" s="267"/>
      <c r="H35" s="99"/>
      <c r="I35" s="99"/>
      <c r="J35" s="99"/>
      <c r="K35" s="99"/>
      <c r="L35" s="99"/>
      <c r="M35" s="99"/>
      <c r="N35" s="99"/>
      <c r="O35" s="99"/>
      <c r="P35" s="99"/>
      <c r="Q35" s="99"/>
      <c r="R35" s="99"/>
      <c r="S35" s="99"/>
      <c r="T35" s="99"/>
      <c r="U35" s="99"/>
      <c r="V35" s="99"/>
      <c r="W35" s="99"/>
      <c r="X35" s="99"/>
      <c r="Y35" s="99"/>
      <c r="Z35" s="112"/>
      <c r="AF35" s="65"/>
      <c r="AG35" s="65"/>
      <c r="AH35" s="90"/>
      <c r="AI35" s="90"/>
      <c r="AJ35" s="90"/>
      <c r="AK35" s="90"/>
      <c r="AL35" s="90"/>
      <c r="AM35" s="90"/>
      <c r="AN35" s="90"/>
      <c r="AO35" s="90"/>
      <c r="AP35" s="90"/>
      <c r="AQ35" s="65"/>
    </row>
    <row r="36" spans="1:43" s="76" customFormat="1" ht="40" customHeight="1">
      <c r="A36" s="357" t="s">
        <v>198</v>
      </c>
      <c r="B36" s="358"/>
      <c r="C36" s="358"/>
      <c r="D36" s="358"/>
      <c r="E36" s="358"/>
      <c r="F36" s="358"/>
      <c r="G36" s="358"/>
      <c r="H36" s="358"/>
      <c r="I36" s="358"/>
      <c r="J36" s="358"/>
      <c r="K36" s="358"/>
      <c r="L36" s="358"/>
      <c r="M36" s="358"/>
      <c r="N36" s="358"/>
      <c r="O36" s="358"/>
      <c r="P36" s="358"/>
      <c r="Q36" s="358"/>
      <c r="R36" s="358"/>
      <c r="S36" s="358"/>
      <c r="T36" s="358"/>
      <c r="U36" s="358"/>
      <c r="V36" s="358"/>
      <c r="W36" s="358"/>
      <c r="X36" s="358"/>
      <c r="Y36" s="358"/>
      <c r="Z36" s="359"/>
      <c r="AF36" s="65"/>
      <c r="AG36" s="65"/>
      <c r="AH36" s="90"/>
      <c r="AI36" s="90"/>
      <c r="AJ36" s="90"/>
      <c r="AK36" s="90"/>
      <c r="AL36" s="90"/>
      <c r="AM36" s="90"/>
      <c r="AN36" s="90"/>
      <c r="AO36" s="90"/>
      <c r="AP36" s="90"/>
      <c r="AQ36" s="65"/>
    </row>
    <row r="37" spans="1:43" s="76" customFormat="1" ht="18" customHeight="1">
      <c r="A37" s="401" t="s">
        <v>196</v>
      </c>
      <c r="B37" s="402"/>
      <c r="C37" s="403"/>
      <c r="D37" s="92"/>
      <c r="E37" s="93" t="s">
        <v>204</v>
      </c>
      <c r="F37" s="93"/>
      <c r="G37" s="93"/>
      <c r="H37" s="93"/>
      <c r="I37" s="93"/>
      <c r="J37" s="93"/>
      <c r="K37" s="93"/>
      <c r="L37" s="93"/>
      <c r="M37" s="97"/>
      <c r="N37" s="97"/>
      <c r="O37" s="97"/>
      <c r="P37" s="97"/>
      <c r="Q37" s="97"/>
      <c r="R37" s="97"/>
      <c r="S37" s="97"/>
      <c r="T37" s="97"/>
      <c r="U37" s="97"/>
      <c r="V37" s="97"/>
      <c r="W37" s="97"/>
      <c r="X37" s="97"/>
      <c r="Y37" s="97"/>
      <c r="Z37" s="113"/>
      <c r="AF37" s="65"/>
      <c r="AG37" s="65"/>
      <c r="AH37" s="90"/>
      <c r="AI37" s="90"/>
      <c r="AJ37" s="90"/>
      <c r="AK37" s="90"/>
      <c r="AL37" s="90"/>
      <c r="AM37" s="90"/>
      <c r="AN37" s="90"/>
      <c r="AO37" s="90"/>
      <c r="AP37" s="90"/>
      <c r="AQ37" s="65"/>
    </row>
    <row r="38" spans="1:43" s="76" customFormat="1" ht="18" customHeight="1">
      <c r="A38" s="339" t="s">
        <v>68</v>
      </c>
      <c r="B38" s="340"/>
      <c r="C38" s="341"/>
      <c r="D38" s="383"/>
      <c r="E38" s="347" t="s">
        <v>155</v>
      </c>
      <c r="F38" s="348"/>
      <c r="G38" s="82"/>
      <c r="H38" s="356" t="str">
        <f>IF(AA38=FALSE,"","和文報告書は不要：無料")</f>
        <v/>
      </c>
      <c r="I38" s="356"/>
      <c r="J38" s="356"/>
      <c r="K38" s="356"/>
      <c r="L38" s="356"/>
      <c r="M38" s="356"/>
      <c r="N38" s="356"/>
      <c r="O38" s="83"/>
      <c r="P38" s="409" t="str">
        <f>IF(AA38=FALSE,"","和文報告書も必要：1検体につき1,650円 (税込)")</f>
        <v/>
      </c>
      <c r="Q38" s="409"/>
      <c r="R38" s="409"/>
      <c r="S38" s="409"/>
      <c r="T38" s="409"/>
      <c r="U38" s="409"/>
      <c r="V38" s="409"/>
      <c r="W38" s="409"/>
      <c r="X38" s="409"/>
      <c r="Y38" s="409"/>
      <c r="Z38" s="410"/>
      <c r="AA38" s="182" t="b">
        <v>0</v>
      </c>
      <c r="AB38" s="182" t="b">
        <v>0</v>
      </c>
      <c r="AC38" s="182" t="b">
        <v>0</v>
      </c>
      <c r="AF38" s="65"/>
      <c r="AG38" s="65"/>
      <c r="AH38" s="90"/>
      <c r="AI38" s="90"/>
      <c r="AJ38" s="90"/>
      <c r="AK38" s="90"/>
      <c r="AL38" s="90"/>
      <c r="AM38" s="90"/>
      <c r="AN38" s="90"/>
      <c r="AO38" s="90"/>
      <c r="AP38" s="90"/>
      <c r="AQ38" s="65"/>
    </row>
    <row r="39" spans="1:43" ht="18" customHeight="1" thickBot="1">
      <c r="A39" s="342"/>
      <c r="B39" s="343"/>
      <c r="C39" s="344"/>
      <c r="D39" s="482"/>
      <c r="E39" s="349"/>
      <c r="F39" s="350"/>
      <c r="G39" s="351" t="str">
        <f>IF(AA38=FALSE,"","  事業者名/個人名 (英語)")</f>
        <v/>
      </c>
      <c r="H39" s="352"/>
      <c r="I39" s="352"/>
      <c r="J39" s="352"/>
      <c r="K39" s="352"/>
      <c r="L39" s="352"/>
      <c r="M39" s="353"/>
      <c r="N39" s="354"/>
      <c r="O39" s="354"/>
      <c r="P39" s="354"/>
      <c r="Q39" s="354"/>
      <c r="R39" s="354"/>
      <c r="S39" s="354"/>
      <c r="T39" s="354"/>
      <c r="U39" s="354"/>
      <c r="V39" s="354"/>
      <c r="W39" s="354"/>
      <c r="X39" s="354"/>
      <c r="Y39" s="354"/>
      <c r="Z39" s="355"/>
      <c r="AH39" s="15"/>
      <c r="AI39" s="15"/>
      <c r="AJ39" s="15"/>
      <c r="AK39" s="15"/>
      <c r="AL39" s="15"/>
      <c r="AM39" s="15"/>
      <c r="AN39" s="15"/>
      <c r="AO39" s="15"/>
      <c r="AP39" s="15"/>
    </row>
    <row r="40" spans="1:43" ht="18" customHeight="1" thickBot="1">
      <c r="A40" s="67"/>
      <c r="B40" s="67"/>
      <c r="C40" s="67"/>
      <c r="D40" s="67"/>
      <c r="E40" s="76"/>
      <c r="F40" s="76"/>
      <c r="G40" s="76"/>
      <c r="H40" s="76"/>
      <c r="I40" s="76"/>
      <c r="J40" s="76"/>
      <c r="K40" s="76"/>
      <c r="L40" s="76"/>
      <c r="T40" s="77"/>
      <c r="U40" s="77"/>
      <c r="V40" s="77"/>
      <c r="W40" s="77"/>
      <c r="X40" s="77"/>
      <c r="Y40" s="77"/>
      <c r="Z40" s="77"/>
      <c r="AH40" s="15"/>
      <c r="AI40" s="15"/>
      <c r="AJ40" s="15"/>
      <c r="AK40" s="15"/>
      <c r="AL40" s="15"/>
      <c r="AM40" s="15"/>
      <c r="AN40" s="15"/>
      <c r="AO40" s="15"/>
      <c r="AP40" s="15"/>
    </row>
    <row r="41" spans="1:43" ht="18" customHeight="1">
      <c r="A41" s="448" t="s">
        <v>197</v>
      </c>
      <c r="B41" s="449"/>
      <c r="C41" s="449"/>
      <c r="D41" s="449"/>
      <c r="E41" s="449"/>
      <c r="F41" s="449"/>
      <c r="G41" s="449"/>
      <c r="H41" s="449"/>
      <c r="I41" s="449"/>
      <c r="J41" s="449"/>
      <c r="K41" s="449"/>
      <c r="L41" s="449"/>
      <c r="M41" s="449"/>
      <c r="N41" s="449"/>
      <c r="O41" s="449"/>
      <c r="P41" s="449"/>
      <c r="Q41" s="449"/>
      <c r="R41" s="449"/>
      <c r="S41" s="449"/>
      <c r="T41" s="449"/>
      <c r="U41" s="449"/>
      <c r="V41" s="449"/>
      <c r="W41" s="449"/>
      <c r="X41" s="449"/>
      <c r="Y41" s="449"/>
      <c r="Z41" s="450"/>
      <c r="AH41" s="15"/>
      <c r="AI41" s="15"/>
      <c r="AJ41" s="15"/>
      <c r="AK41" s="15"/>
      <c r="AL41" s="15"/>
      <c r="AM41" s="15"/>
      <c r="AN41" s="15"/>
      <c r="AO41" s="15"/>
      <c r="AP41" s="15"/>
    </row>
    <row r="42" spans="1:43" ht="60" customHeight="1">
      <c r="A42" s="451" t="s">
        <v>201</v>
      </c>
      <c r="B42" s="452"/>
      <c r="C42" s="452"/>
      <c r="D42" s="452"/>
      <c r="E42" s="452"/>
      <c r="F42" s="452"/>
      <c r="G42" s="452"/>
      <c r="H42" s="452"/>
      <c r="I42" s="452"/>
      <c r="J42" s="452"/>
      <c r="K42" s="452"/>
      <c r="L42" s="452"/>
      <c r="M42" s="452"/>
      <c r="N42" s="452"/>
      <c r="O42" s="452"/>
      <c r="P42" s="452"/>
      <c r="Q42" s="452"/>
      <c r="R42" s="452"/>
      <c r="S42" s="452"/>
      <c r="T42" s="452"/>
      <c r="U42" s="452"/>
      <c r="V42" s="452"/>
      <c r="W42" s="452"/>
      <c r="X42" s="452"/>
      <c r="Y42" s="452"/>
      <c r="Z42" s="453"/>
      <c r="AH42" s="15"/>
      <c r="AI42" s="15"/>
      <c r="AJ42" s="15"/>
      <c r="AK42" s="15"/>
      <c r="AL42" s="15"/>
      <c r="AM42" s="15"/>
      <c r="AN42" s="15"/>
      <c r="AO42" s="15"/>
      <c r="AP42" s="15"/>
    </row>
    <row r="43" spans="1:43" ht="18" customHeight="1" thickBot="1">
      <c r="A43" s="114"/>
      <c r="B43" s="454" t="s">
        <v>199</v>
      </c>
      <c r="C43" s="454"/>
      <c r="D43" s="454"/>
      <c r="E43" s="454"/>
      <c r="F43" s="454"/>
      <c r="G43" s="454"/>
      <c r="H43" s="454"/>
      <c r="I43" s="454"/>
      <c r="J43" s="454"/>
      <c r="K43" s="454"/>
      <c r="L43" s="115"/>
      <c r="M43" s="116"/>
      <c r="N43" s="116"/>
      <c r="O43" s="116"/>
      <c r="P43" s="116"/>
      <c r="Q43" s="116"/>
      <c r="R43" s="116"/>
      <c r="S43" s="116"/>
      <c r="T43" s="109"/>
      <c r="U43" s="109"/>
      <c r="V43" s="109"/>
      <c r="W43" s="109"/>
      <c r="X43" s="109"/>
      <c r="Y43" s="109"/>
      <c r="Z43" s="110"/>
      <c r="AA43" s="182" t="b">
        <v>0</v>
      </c>
      <c r="AH43" s="15"/>
      <c r="AI43" s="15"/>
      <c r="AJ43" s="15"/>
      <c r="AK43" s="15"/>
      <c r="AL43" s="15"/>
      <c r="AM43" s="15"/>
      <c r="AN43" s="15"/>
      <c r="AO43" s="15"/>
      <c r="AP43" s="15"/>
    </row>
    <row r="44" spans="1:43" ht="18" customHeight="1" thickBot="1">
      <c r="A44" s="67"/>
      <c r="B44" s="67"/>
      <c r="C44" s="67"/>
      <c r="D44" s="67"/>
      <c r="E44" s="76"/>
      <c r="F44" s="76"/>
      <c r="G44" s="76"/>
      <c r="H44" s="76"/>
      <c r="I44" s="76"/>
      <c r="J44" s="76"/>
      <c r="K44" s="76"/>
      <c r="L44" s="76"/>
      <c r="M44" s="79"/>
      <c r="N44" s="79"/>
      <c r="O44" s="79"/>
      <c r="P44" s="79"/>
      <c r="Q44" s="79"/>
      <c r="R44" s="79"/>
      <c r="S44" s="79"/>
      <c r="T44" s="77"/>
      <c r="U44" s="77"/>
      <c r="V44" s="77"/>
      <c r="W44" s="77"/>
      <c r="X44" s="77"/>
      <c r="Y44" s="77"/>
      <c r="Z44" s="77"/>
      <c r="AP44" s="15"/>
    </row>
    <row r="45" spans="1:43" ht="18" customHeight="1">
      <c r="A45" s="117" t="s">
        <v>200</v>
      </c>
      <c r="B45" s="118"/>
      <c r="C45" s="118"/>
      <c r="D45" s="118"/>
      <c r="E45" s="118"/>
      <c r="F45" s="118"/>
      <c r="G45" s="118"/>
      <c r="H45" s="99"/>
      <c r="I45" s="99"/>
      <c r="J45" s="99"/>
      <c r="K45" s="99"/>
      <c r="L45" s="99"/>
      <c r="M45" s="241"/>
      <c r="N45" s="241"/>
      <c r="O45" s="241"/>
      <c r="P45" s="241"/>
      <c r="Q45" s="241"/>
      <c r="R45" s="241"/>
      <c r="S45" s="241"/>
      <c r="T45" s="241"/>
      <c r="U45" s="241"/>
      <c r="V45" s="241"/>
      <c r="W45" s="241"/>
      <c r="X45" s="241"/>
      <c r="Y45" s="241"/>
      <c r="Z45" s="242"/>
      <c r="AP45" s="15"/>
    </row>
    <row r="46" spans="1:43" ht="18" customHeight="1">
      <c r="A46" s="486"/>
      <c r="B46" s="487"/>
      <c r="C46" s="487"/>
      <c r="D46" s="487"/>
      <c r="E46" s="487"/>
      <c r="F46" s="487"/>
      <c r="G46" s="487"/>
      <c r="H46" s="487"/>
      <c r="I46" s="487"/>
      <c r="J46" s="487"/>
      <c r="K46" s="487"/>
      <c r="L46" s="487"/>
      <c r="M46" s="487"/>
      <c r="N46" s="487"/>
      <c r="O46" s="487"/>
      <c r="P46" s="487"/>
      <c r="Q46" s="487"/>
      <c r="R46" s="487"/>
      <c r="S46" s="487"/>
      <c r="T46" s="487"/>
      <c r="U46" s="487"/>
      <c r="V46" s="487"/>
      <c r="W46" s="487"/>
      <c r="X46" s="487"/>
      <c r="Y46" s="487"/>
      <c r="Z46" s="488"/>
      <c r="AP46" s="15"/>
    </row>
    <row r="47" spans="1:43" ht="18" customHeight="1">
      <c r="A47" s="486"/>
      <c r="B47" s="487"/>
      <c r="C47" s="487"/>
      <c r="D47" s="487"/>
      <c r="E47" s="487"/>
      <c r="F47" s="487"/>
      <c r="G47" s="487"/>
      <c r="H47" s="487"/>
      <c r="I47" s="487"/>
      <c r="J47" s="487"/>
      <c r="K47" s="487"/>
      <c r="L47" s="487"/>
      <c r="M47" s="487"/>
      <c r="N47" s="487"/>
      <c r="O47" s="487"/>
      <c r="P47" s="487"/>
      <c r="Q47" s="487"/>
      <c r="R47" s="487"/>
      <c r="S47" s="487"/>
      <c r="T47" s="487"/>
      <c r="U47" s="487"/>
      <c r="V47" s="487"/>
      <c r="W47" s="487"/>
      <c r="X47" s="487"/>
      <c r="Y47" s="487"/>
      <c r="Z47" s="488"/>
      <c r="AP47" s="15"/>
    </row>
    <row r="48" spans="1:43" ht="18" customHeight="1">
      <c r="A48" s="486"/>
      <c r="B48" s="487"/>
      <c r="C48" s="487"/>
      <c r="D48" s="487"/>
      <c r="E48" s="487"/>
      <c r="F48" s="487"/>
      <c r="G48" s="487"/>
      <c r="H48" s="487"/>
      <c r="I48" s="487"/>
      <c r="J48" s="487"/>
      <c r="K48" s="487"/>
      <c r="L48" s="487"/>
      <c r="M48" s="487"/>
      <c r="N48" s="487"/>
      <c r="O48" s="487"/>
      <c r="P48" s="487"/>
      <c r="Q48" s="487"/>
      <c r="R48" s="487"/>
      <c r="S48" s="487"/>
      <c r="T48" s="487"/>
      <c r="U48" s="487"/>
      <c r="V48" s="487"/>
      <c r="W48" s="487"/>
      <c r="X48" s="487"/>
      <c r="Y48" s="487"/>
      <c r="Z48" s="488"/>
      <c r="AF48" s="430" t="s">
        <v>260</v>
      </c>
      <c r="AG48" s="430"/>
      <c r="AH48" s="430"/>
      <c r="AI48" s="430"/>
      <c r="AJ48" s="430"/>
      <c r="AK48" s="430"/>
      <c r="AL48" s="430"/>
      <c r="AM48" s="430"/>
      <c r="AN48" s="430"/>
      <c r="AO48" s="430"/>
      <c r="AP48" s="430"/>
      <c r="AQ48" s="430"/>
    </row>
    <row r="49" spans="1:51" ht="18" customHeight="1" thickBot="1">
      <c r="A49" s="483"/>
      <c r="B49" s="484"/>
      <c r="C49" s="484"/>
      <c r="D49" s="484"/>
      <c r="E49" s="484"/>
      <c r="F49" s="484"/>
      <c r="G49" s="484"/>
      <c r="H49" s="484"/>
      <c r="I49" s="484"/>
      <c r="J49" s="484"/>
      <c r="K49" s="484"/>
      <c r="L49" s="484"/>
      <c r="M49" s="484"/>
      <c r="N49" s="484"/>
      <c r="O49" s="484"/>
      <c r="P49" s="484"/>
      <c r="Q49" s="484"/>
      <c r="R49" s="484"/>
      <c r="S49" s="484"/>
      <c r="T49" s="484"/>
      <c r="U49" s="484"/>
      <c r="V49" s="484"/>
      <c r="W49" s="484"/>
      <c r="X49" s="484"/>
      <c r="Y49" s="484"/>
      <c r="Z49" s="485"/>
      <c r="AF49" s="430"/>
      <c r="AG49" s="430"/>
      <c r="AH49" s="430"/>
      <c r="AI49" s="430"/>
      <c r="AJ49" s="430"/>
      <c r="AK49" s="430"/>
      <c r="AL49" s="430"/>
      <c r="AM49" s="430"/>
      <c r="AN49" s="430"/>
      <c r="AO49" s="430"/>
      <c r="AP49" s="430"/>
      <c r="AQ49" s="430"/>
    </row>
    <row r="50" spans="1:51" ht="18" customHeight="1" thickBot="1">
      <c r="A50" s="119"/>
      <c r="B50" s="67"/>
      <c r="C50" s="67"/>
      <c r="D50" s="67"/>
      <c r="E50" s="76"/>
      <c r="F50" s="76"/>
      <c r="G50" s="76"/>
      <c r="H50" s="76"/>
      <c r="I50" s="76"/>
      <c r="J50" s="76"/>
      <c r="K50" s="76"/>
      <c r="L50" s="76"/>
      <c r="M50" s="77"/>
      <c r="N50" s="77"/>
      <c r="O50" s="77"/>
      <c r="P50" s="77"/>
      <c r="Q50" s="77"/>
      <c r="R50" s="77"/>
      <c r="S50" s="77"/>
      <c r="T50" s="77"/>
      <c r="U50" s="77"/>
      <c r="V50" s="77"/>
      <c r="W50" s="77"/>
      <c r="X50" s="77"/>
      <c r="Y50" s="77"/>
      <c r="Z50" s="77"/>
      <c r="AF50" s="430"/>
      <c r="AG50" s="430"/>
      <c r="AH50" s="430"/>
      <c r="AI50" s="430"/>
      <c r="AJ50" s="430"/>
      <c r="AK50" s="430"/>
      <c r="AL50" s="430"/>
      <c r="AM50" s="430"/>
      <c r="AN50" s="430"/>
      <c r="AO50" s="430"/>
      <c r="AP50" s="430"/>
      <c r="AQ50" s="430"/>
    </row>
    <row r="51" spans="1:51" ht="18" customHeight="1">
      <c r="A51" s="436" t="s">
        <v>202</v>
      </c>
      <c r="B51" s="437"/>
      <c r="C51" s="437"/>
      <c r="D51" s="437"/>
      <c r="E51" s="438"/>
      <c r="F51" s="442" t="s">
        <v>203</v>
      </c>
      <c r="G51" s="443"/>
      <c r="H51" s="443"/>
      <c r="I51" s="443"/>
      <c r="J51" s="443"/>
      <c r="K51" s="443"/>
      <c r="L51" s="443"/>
      <c r="M51" s="443"/>
      <c r="N51" s="443"/>
      <c r="O51" s="443"/>
      <c r="P51" s="443"/>
      <c r="Q51" s="443"/>
      <c r="R51" s="443"/>
      <c r="S51" s="443"/>
      <c r="T51" s="443"/>
      <c r="U51" s="443"/>
      <c r="V51" s="443"/>
      <c r="W51" s="443"/>
      <c r="X51" s="443"/>
      <c r="Y51" s="443"/>
      <c r="Z51" s="444"/>
      <c r="AF51" s="430"/>
      <c r="AG51" s="430"/>
      <c r="AH51" s="430"/>
      <c r="AI51" s="430"/>
      <c r="AJ51" s="430"/>
      <c r="AK51" s="430"/>
      <c r="AL51" s="430"/>
      <c r="AM51" s="430"/>
      <c r="AN51" s="430"/>
      <c r="AO51" s="430"/>
      <c r="AP51" s="430"/>
      <c r="AQ51" s="430"/>
    </row>
    <row r="52" spans="1:51" ht="18" customHeight="1" thickBot="1">
      <c r="A52" s="439"/>
      <c r="B52" s="440"/>
      <c r="C52" s="440"/>
      <c r="D52" s="440"/>
      <c r="E52" s="441"/>
      <c r="F52" s="445"/>
      <c r="G52" s="446"/>
      <c r="H52" s="446"/>
      <c r="I52" s="446"/>
      <c r="J52" s="446"/>
      <c r="K52" s="446"/>
      <c r="L52" s="446"/>
      <c r="M52" s="446"/>
      <c r="N52" s="446"/>
      <c r="O52" s="446"/>
      <c r="P52" s="446"/>
      <c r="Q52" s="446"/>
      <c r="R52" s="446"/>
      <c r="S52" s="446"/>
      <c r="T52" s="446"/>
      <c r="U52" s="446"/>
      <c r="V52" s="446"/>
      <c r="W52" s="446"/>
      <c r="X52" s="446"/>
      <c r="Y52" s="446"/>
      <c r="Z52" s="447"/>
      <c r="AF52" s="430"/>
      <c r="AG52" s="430"/>
      <c r="AH52" s="430"/>
      <c r="AI52" s="430"/>
      <c r="AJ52" s="430"/>
      <c r="AK52" s="430"/>
      <c r="AL52" s="430"/>
      <c r="AM52" s="430"/>
      <c r="AN52" s="430"/>
      <c r="AO52" s="430"/>
      <c r="AP52" s="430"/>
      <c r="AQ52" s="430"/>
    </row>
    <row r="53" spans="1:51" ht="18" customHeight="1">
      <c r="A53" s="66"/>
      <c r="B53" s="67"/>
      <c r="C53" s="67"/>
      <c r="D53" s="67"/>
      <c r="E53" s="76"/>
      <c r="F53" s="76"/>
      <c r="G53" s="76"/>
      <c r="H53" s="76"/>
      <c r="I53" s="76"/>
      <c r="J53" s="76"/>
      <c r="K53" s="76"/>
      <c r="L53" s="76"/>
      <c r="M53" s="77"/>
      <c r="N53" s="77"/>
      <c r="O53" s="77"/>
      <c r="P53" s="77"/>
      <c r="Q53" s="77"/>
      <c r="R53" s="77"/>
      <c r="S53" s="77"/>
      <c r="T53" s="77"/>
      <c r="U53" s="77"/>
      <c r="V53" s="77"/>
      <c r="W53" s="77"/>
      <c r="X53" s="77"/>
      <c r="Y53" s="77"/>
      <c r="Z53" s="77"/>
    </row>
    <row r="54" spans="1:51" ht="18" customHeight="1">
      <c r="B54" s="67"/>
      <c r="C54" s="67"/>
      <c r="D54" s="67" t="s">
        <v>206</v>
      </c>
      <c r="E54" s="67" t="s">
        <v>206</v>
      </c>
      <c r="F54" s="67" t="s">
        <v>206</v>
      </c>
      <c r="G54" s="67" t="s">
        <v>206</v>
      </c>
      <c r="H54" s="4" t="s">
        <v>205</v>
      </c>
      <c r="K54" s="76"/>
      <c r="L54" s="76"/>
      <c r="M54" s="77"/>
      <c r="N54" s="77"/>
      <c r="O54" s="77"/>
      <c r="P54" s="77"/>
      <c r="Q54" s="77"/>
      <c r="R54" s="77"/>
      <c r="S54" s="67" t="s">
        <v>206</v>
      </c>
      <c r="T54" s="67" t="s">
        <v>206</v>
      </c>
      <c r="U54" s="67" t="s">
        <v>206</v>
      </c>
      <c r="V54" s="67" t="s">
        <v>206</v>
      </c>
      <c r="W54" s="77"/>
      <c r="X54" s="77"/>
      <c r="Y54" s="77"/>
      <c r="Z54" s="77"/>
    </row>
    <row r="55" spans="1:51" ht="18" customHeight="1" thickBot="1">
      <c r="A55" s="67"/>
      <c r="B55" s="67"/>
      <c r="C55" s="67"/>
      <c r="D55" s="67"/>
      <c r="E55" s="76"/>
      <c r="F55" s="76"/>
      <c r="G55" s="76"/>
      <c r="H55" s="76"/>
      <c r="I55" s="76"/>
      <c r="J55" s="76"/>
      <c r="K55" s="76"/>
      <c r="L55" s="76"/>
      <c r="M55" s="77"/>
      <c r="N55" s="77"/>
      <c r="O55" s="77"/>
      <c r="P55" s="77"/>
      <c r="Q55" s="77"/>
      <c r="R55" s="77"/>
      <c r="S55" s="77"/>
      <c r="T55" s="77"/>
      <c r="U55" s="77"/>
      <c r="V55" s="77"/>
      <c r="W55" s="77"/>
      <c r="X55" s="77"/>
      <c r="Y55" s="77"/>
      <c r="Z55" s="77"/>
      <c r="AH55"/>
      <c r="AI55"/>
      <c r="AJ55"/>
      <c r="AK55"/>
      <c r="AL55"/>
      <c r="AM55"/>
      <c r="AN55"/>
      <c r="AO55"/>
      <c r="AP55"/>
      <c r="AQ55"/>
    </row>
    <row r="56" spans="1:51" ht="18" customHeight="1">
      <c r="A56" s="31"/>
      <c r="B56" s="34"/>
      <c r="C56" s="466" t="s">
        <v>51</v>
      </c>
      <c r="D56" s="335"/>
      <c r="E56" s="336"/>
      <c r="F56" s="314"/>
      <c r="G56" s="314"/>
      <c r="H56" s="314"/>
      <c r="I56" s="314"/>
      <c r="J56" s="314"/>
      <c r="K56" s="314"/>
      <c r="L56" s="314"/>
      <c r="M56" s="314"/>
      <c r="N56" s="314"/>
      <c r="O56" s="314"/>
      <c r="P56" s="314"/>
      <c r="Q56" s="314"/>
      <c r="R56" s="314"/>
      <c r="S56" s="314"/>
      <c r="T56" s="314"/>
      <c r="U56" s="314"/>
      <c r="V56" s="314"/>
      <c r="W56" s="314"/>
      <c r="X56" s="314"/>
      <c r="Y56" s="314"/>
      <c r="Z56" s="315"/>
      <c r="AF56" s="216" t="s">
        <v>261</v>
      </c>
      <c r="AG56" s="217"/>
      <c r="AH56" s="217"/>
      <c r="AI56" s="217"/>
      <c r="AJ56" s="217"/>
      <c r="AK56" s="217"/>
      <c r="AL56" s="217"/>
      <c r="AM56" s="217"/>
      <c r="AN56" s="217"/>
      <c r="AO56" s="217"/>
      <c r="AP56" s="217"/>
      <c r="AQ56" s="217"/>
    </row>
    <row r="57" spans="1:51" ht="18" customHeight="1">
      <c r="A57" s="32"/>
      <c r="B57" s="35"/>
      <c r="C57" s="416" t="s">
        <v>79</v>
      </c>
      <c r="D57" s="316"/>
      <c r="E57" s="317"/>
      <c r="F57" s="318"/>
      <c r="G57" s="318"/>
      <c r="H57" s="318"/>
      <c r="I57" s="318"/>
      <c r="J57" s="318"/>
      <c r="K57" s="318"/>
      <c r="L57" s="318"/>
      <c r="M57" s="318"/>
      <c r="N57" s="318"/>
      <c r="O57" s="318"/>
      <c r="P57" s="318"/>
      <c r="Q57" s="318"/>
      <c r="R57" s="318"/>
      <c r="S57" s="318"/>
      <c r="T57" s="318"/>
      <c r="U57" s="318"/>
      <c r="V57" s="318"/>
      <c r="W57" s="318"/>
      <c r="X57" s="318"/>
      <c r="Y57" s="318"/>
      <c r="Z57" s="319"/>
      <c r="AF57" s="217"/>
      <c r="AG57" s="217"/>
      <c r="AH57" s="217"/>
      <c r="AI57" s="217"/>
      <c r="AJ57" s="217"/>
      <c r="AK57" s="217"/>
      <c r="AL57" s="217"/>
      <c r="AM57" s="217"/>
      <c r="AN57" s="217"/>
      <c r="AO57" s="217"/>
      <c r="AP57" s="217"/>
      <c r="AQ57" s="217"/>
    </row>
    <row r="58" spans="1:51" s="6" customFormat="1" ht="18" customHeight="1">
      <c r="A58" s="36"/>
      <c r="B58" s="37"/>
      <c r="C58" s="412" t="s">
        <v>62</v>
      </c>
      <c r="D58" s="234"/>
      <c r="E58" s="234"/>
      <c r="F58" s="324" t="s">
        <v>150</v>
      </c>
      <c r="G58" s="325"/>
      <c r="H58" s="325"/>
      <c r="I58" s="326"/>
      <c r="J58" s="326"/>
      <c r="K58" s="326"/>
      <c r="L58" s="326"/>
      <c r="M58" s="326"/>
      <c r="N58" s="326"/>
      <c r="O58" s="326"/>
      <c r="P58" s="326"/>
      <c r="Q58" s="326"/>
      <c r="R58" s="326"/>
      <c r="S58" s="326"/>
      <c r="T58" s="326"/>
      <c r="U58" s="326"/>
      <c r="V58" s="326"/>
      <c r="W58" s="326"/>
      <c r="X58" s="326"/>
      <c r="Y58" s="326"/>
      <c r="Z58" s="327"/>
      <c r="AF58" s="217"/>
      <c r="AG58" s="217"/>
      <c r="AH58" s="217"/>
      <c r="AI58" s="217"/>
      <c r="AJ58" s="217"/>
      <c r="AK58" s="217"/>
      <c r="AL58" s="217"/>
      <c r="AM58" s="217"/>
      <c r="AN58" s="217"/>
      <c r="AO58" s="217"/>
      <c r="AP58" s="217"/>
      <c r="AQ58" s="217"/>
    </row>
    <row r="59" spans="1:51" ht="18" customHeight="1">
      <c r="A59" s="333" t="s">
        <v>7</v>
      </c>
      <c r="B59" s="334"/>
      <c r="C59" s="328" t="s">
        <v>75</v>
      </c>
      <c r="D59" s="302"/>
      <c r="E59" s="302"/>
      <c r="F59" s="26"/>
      <c r="G59" s="234" t="s">
        <v>74</v>
      </c>
      <c r="H59" s="234"/>
      <c r="I59" s="234"/>
      <c r="J59" s="234"/>
      <c r="K59" s="234"/>
      <c r="L59" s="26"/>
      <c r="M59" s="303" t="s">
        <v>77</v>
      </c>
      <c r="N59" s="303"/>
      <c r="O59" s="303"/>
      <c r="P59" s="25" t="s">
        <v>6</v>
      </c>
      <c r="Q59" s="320"/>
      <c r="R59" s="320"/>
      <c r="S59" s="320"/>
      <c r="T59" s="320"/>
      <c r="U59" s="320"/>
      <c r="V59" s="320"/>
      <c r="W59" s="320"/>
      <c r="X59" s="320"/>
      <c r="Y59" s="320"/>
      <c r="Z59" s="24" t="s">
        <v>78</v>
      </c>
      <c r="AA59" s="182" t="b">
        <v>0</v>
      </c>
      <c r="AB59" s="182" t="b">
        <v>0</v>
      </c>
      <c r="AF59" s="217"/>
      <c r="AG59" s="217"/>
      <c r="AH59" s="217"/>
      <c r="AI59" s="217"/>
      <c r="AJ59" s="217"/>
      <c r="AK59" s="217"/>
      <c r="AL59" s="217"/>
      <c r="AM59" s="217"/>
      <c r="AN59" s="217"/>
      <c r="AO59" s="217"/>
      <c r="AP59" s="217"/>
      <c r="AQ59" s="217"/>
    </row>
    <row r="60" spans="1:51" ht="18" customHeight="1">
      <c r="A60" s="300" t="s">
        <v>46</v>
      </c>
      <c r="B60" s="301"/>
      <c r="C60" s="328" t="s">
        <v>50</v>
      </c>
      <c r="D60" s="302"/>
      <c r="E60" s="302"/>
      <c r="F60" s="30"/>
      <c r="G60" s="303" t="s">
        <v>63</v>
      </c>
      <c r="H60" s="303"/>
      <c r="I60" s="432"/>
      <c r="J60" s="28"/>
      <c r="K60" s="234" t="s">
        <v>64</v>
      </c>
      <c r="L60" s="234"/>
      <c r="M60" s="321"/>
      <c r="N60" s="27"/>
      <c r="O60" s="234" t="s">
        <v>259</v>
      </c>
      <c r="P60" s="234"/>
      <c r="Q60" s="234"/>
      <c r="R60" s="234"/>
      <c r="S60" s="326"/>
      <c r="T60" s="326"/>
      <c r="U60" s="326"/>
      <c r="V60" s="326"/>
      <c r="W60" s="322" t="s">
        <v>258</v>
      </c>
      <c r="X60" s="322"/>
      <c r="Y60" s="322"/>
      <c r="Z60" s="323"/>
      <c r="AA60" s="182" t="b">
        <v>0</v>
      </c>
      <c r="AB60" s="182" t="b">
        <v>0</v>
      </c>
      <c r="AC60" s="182" t="b">
        <v>0</v>
      </c>
      <c r="AF60" s="217"/>
      <c r="AG60" s="217"/>
      <c r="AH60" s="217"/>
      <c r="AI60" s="217"/>
      <c r="AJ60" s="217"/>
      <c r="AK60" s="217"/>
      <c r="AL60" s="217"/>
      <c r="AM60" s="217"/>
      <c r="AN60" s="217"/>
      <c r="AO60" s="217"/>
      <c r="AP60" s="217"/>
      <c r="AQ60" s="217"/>
    </row>
    <row r="61" spans="1:51" ht="21" customHeight="1">
      <c r="A61" s="300"/>
      <c r="B61" s="301"/>
      <c r="C61" s="413" t="s">
        <v>84</v>
      </c>
      <c r="D61" s="305"/>
      <c r="E61" s="305"/>
      <c r="F61" s="307" t="str">
        <f>IF('(弊社使用)'!K97="","「分析項目選択シート」からご希望の分析項目をお選びいただきますと、自動で入力されます。"&amp;CHAR(10)&amp;" (直接の入力はできません)","「"&amp;'(弊社使用)'!K97&amp;"」 以上")</f>
        <v>「分析項目選択シート」からご希望の分析項目をお選びいただきますと、自動で入力されます。
 (直接の入力はできません)</v>
      </c>
      <c r="G61" s="308"/>
      <c r="H61" s="308"/>
      <c r="I61" s="309"/>
      <c r="J61" s="309"/>
      <c r="K61" s="309"/>
      <c r="L61" s="309"/>
      <c r="M61" s="309"/>
      <c r="N61" s="309"/>
      <c r="O61" s="309"/>
      <c r="P61" s="309"/>
      <c r="Q61" s="309"/>
      <c r="R61" s="309"/>
      <c r="S61" s="309"/>
      <c r="T61" s="309"/>
      <c r="U61" s="309"/>
      <c r="V61" s="309"/>
      <c r="W61" s="308"/>
      <c r="X61" s="308"/>
      <c r="Y61" s="308"/>
      <c r="Z61" s="310"/>
      <c r="AF61" s="217"/>
      <c r="AG61" s="217"/>
      <c r="AH61" s="217"/>
      <c r="AI61" s="217"/>
      <c r="AJ61" s="217"/>
      <c r="AK61" s="217"/>
      <c r="AL61" s="217"/>
      <c r="AM61" s="217"/>
      <c r="AN61" s="217"/>
      <c r="AO61" s="217"/>
      <c r="AP61" s="217"/>
      <c r="AQ61" s="217"/>
    </row>
    <row r="62" spans="1:51" ht="21" customHeight="1">
      <c r="A62" s="1"/>
      <c r="B62" s="2"/>
      <c r="C62" s="414"/>
      <c r="D62" s="305"/>
      <c r="E62" s="305"/>
      <c r="F62" s="307"/>
      <c r="G62" s="308"/>
      <c r="H62" s="308"/>
      <c r="I62" s="308"/>
      <c r="J62" s="308"/>
      <c r="K62" s="308"/>
      <c r="L62" s="308"/>
      <c r="M62" s="308"/>
      <c r="N62" s="308"/>
      <c r="O62" s="308"/>
      <c r="P62" s="308"/>
      <c r="Q62" s="308"/>
      <c r="R62" s="308"/>
      <c r="S62" s="308"/>
      <c r="T62" s="308"/>
      <c r="U62" s="308"/>
      <c r="V62" s="308"/>
      <c r="W62" s="308"/>
      <c r="X62" s="308"/>
      <c r="Y62" s="308"/>
      <c r="Z62" s="310"/>
      <c r="AC62" s="18"/>
      <c r="AD62" s="18"/>
      <c r="AF62" s="217"/>
      <c r="AG62" s="217"/>
      <c r="AH62" s="217"/>
      <c r="AI62" s="217"/>
      <c r="AJ62" s="217"/>
      <c r="AK62" s="217"/>
      <c r="AL62" s="217"/>
      <c r="AM62" s="217"/>
      <c r="AN62" s="217"/>
      <c r="AO62" s="217"/>
      <c r="AP62" s="217"/>
      <c r="AQ62" s="217"/>
      <c r="AR62" s="18"/>
      <c r="AS62" s="18"/>
      <c r="AT62" s="18"/>
      <c r="AU62" s="18"/>
      <c r="AV62" s="18"/>
      <c r="AW62" s="18"/>
      <c r="AX62" s="18"/>
      <c r="AY62" s="18"/>
    </row>
    <row r="63" spans="1:51" ht="21" customHeight="1">
      <c r="A63" s="1"/>
      <c r="B63" s="2"/>
      <c r="C63" s="414"/>
      <c r="D63" s="305"/>
      <c r="E63" s="305"/>
      <c r="F63" s="307"/>
      <c r="G63" s="308"/>
      <c r="H63" s="308"/>
      <c r="I63" s="308"/>
      <c r="J63" s="308"/>
      <c r="K63" s="308"/>
      <c r="L63" s="308"/>
      <c r="M63" s="308"/>
      <c r="N63" s="308"/>
      <c r="O63" s="308"/>
      <c r="P63" s="308"/>
      <c r="Q63" s="308"/>
      <c r="R63" s="308"/>
      <c r="S63" s="308"/>
      <c r="T63" s="308"/>
      <c r="U63" s="308"/>
      <c r="V63" s="308"/>
      <c r="W63" s="308"/>
      <c r="X63" s="308"/>
      <c r="Y63" s="308"/>
      <c r="Z63" s="310"/>
      <c r="AB63" s="19"/>
      <c r="AC63" s="20"/>
      <c r="AD63" s="20"/>
      <c r="AE63" s="18"/>
      <c r="AF63" s="217"/>
      <c r="AG63" s="217"/>
      <c r="AH63" s="217"/>
      <c r="AI63" s="217"/>
      <c r="AJ63" s="217"/>
      <c r="AK63" s="217"/>
      <c r="AL63" s="217"/>
      <c r="AM63" s="217"/>
      <c r="AN63" s="217"/>
      <c r="AO63" s="217"/>
      <c r="AP63" s="217"/>
      <c r="AQ63" s="217"/>
      <c r="AR63" s="18"/>
      <c r="AS63" s="18"/>
      <c r="AT63" s="18"/>
      <c r="AU63" s="18"/>
      <c r="AV63" s="18"/>
      <c r="AW63" s="18"/>
      <c r="AX63" s="18"/>
      <c r="AY63" s="18"/>
    </row>
    <row r="64" spans="1:51" ht="21" customHeight="1" thickBot="1">
      <c r="A64" s="33"/>
      <c r="B64" s="38"/>
      <c r="C64" s="415"/>
      <c r="D64" s="306"/>
      <c r="E64" s="306"/>
      <c r="F64" s="311"/>
      <c r="G64" s="312"/>
      <c r="H64" s="312"/>
      <c r="I64" s="312"/>
      <c r="J64" s="312"/>
      <c r="K64" s="312"/>
      <c r="L64" s="312"/>
      <c r="M64" s="312"/>
      <c r="N64" s="312"/>
      <c r="O64" s="312"/>
      <c r="P64" s="312"/>
      <c r="Q64" s="312"/>
      <c r="R64" s="312"/>
      <c r="S64" s="312"/>
      <c r="T64" s="312"/>
      <c r="U64" s="312"/>
      <c r="V64" s="312"/>
      <c r="W64" s="312"/>
      <c r="X64" s="312"/>
      <c r="Y64" s="312"/>
      <c r="Z64" s="313"/>
      <c r="AB64" s="18"/>
      <c r="AC64" s="18"/>
      <c r="AD64" s="18"/>
      <c r="AE64" s="18"/>
      <c r="AF64" s="217"/>
      <c r="AG64" s="217"/>
      <c r="AH64" s="217"/>
      <c r="AI64" s="217"/>
      <c r="AJ64" s="217"/>
      <c r="AK64" s="217"/>
      <c r="AL64" s="217"/>
      <c r="AM64" s="217"/>
      <c r="AN64" s="217"/>
      <c r="AO64" s="217"/>
      <c r="AP64" s="217"/>
      <c r="AQ64" s="217"/>
      <c r="AR64" s="18"/>
      <c r="AS64" s="18"/>
      <c r="AT64" s="18"/>
      <c r="AU64" s="18"/>
      <c r="AV64" s="18"/>
      <c r="AW64" s="18"/>
      <c r="AX64" s="18"/>
      <c r="AY64" s="18"/>
    </row>
    <row r="65" spans="1:51" ht="18" customHeight="1">
      <c r="A65" s="31"/>
      <c r="B65" s="34"/>
      <c r="C65" s="335" t="s">
        <v>51</v>
      </c>
      <c r="D65" s="335"/>
      <c r="E65" s="336"/>
      <c r="F65" s="314"/>
      <c r="G65" s="314"/>
      <c r="H65" s="314"/>
      <c r="I65" s="314"/>
      <c r="J65" s="314"/>
      <c r="K65" s="314"/>
      <c r="L65" s="314"/>
      <c r="M65" s="314"/>
      <c r="N65" s="314"/>
      <c r="O65" s="314"/>
      <c r="P65" s="314"/>
      <c r="Q65" s="314"/>
      <c r="R65" s="314"/>
      <c r="S65" s="314"/>
      <c r="T65" s="314"/>
      <c r="U65" s="314"/>
      <c r="V65" s="314"/>
      <c r="W65" s="314"/>
      <c r="X65" s="314"/>
      <c r="Y65" s="314"/>
      <c r="Z65" s="315"/>
      <c r="AF65" s="217"/>
      <c r="AG65" s="217"/>
      <c r="AH65" s="217"/>
      <c r="AI65" s="217"/>
      <c r="AJ65" s="217"/>
      <c r="AK65" s="217"/>
      <c r="AL65" s="217"/>
      <c r="AM65" s="217"/>
      <c r="AN65" s="217"/>
      <c r="AO65" s="217"/>
      <c r="AP65" s="217"/>
      <c r="AQ65" s="217"/>
    </row>
    <row r="66" spans="1:51" ht="18" customHeight="1">
      <c r="A66" s="32"/>
      <c r="B66" s="35"/>
      <c r="C66" s="316" t="s">
        <v>79</v>
      </c>
      <c r="D66" s="316"/>
      <c r="E66" s="317"/>
      <c r="F66" s="318"/>
      <c r="G66" s="318"/>
      <c r="H66" s="318"/>
      <c r="I66" s="318"/>
      <c r="J66" s="318"/>
      <c r="K66" s="318"/>
      <c r="L66" s="318"/>
      <c r="M66" s="318"/>
      <c r="N66" s="318"/>
      <c r="O66" s="318"/>
      <c r="P66" s="318"/>
      <c r="Q66" s="318"/>
      <c r="R66" s="318"/>
      <c r="S66" s="318"/>
      <c r="T66" s="318"/>
      <c r="U66" s="318"/>
      <c r="V66" s="318"/>
      <c r="W66" s="318"/>
      <c r="X66" s="318"/>
      <c r="Y66" s="318"/>
      <c r="Z66" s="319"/>
      <c r="AF66" s="217"/>
      <c r="AG66" s="217"/>
      <c r="AH66" s="217"/>
      <c r="AI66" s="217"/>
      <c r="AJ66" s="217"/>
      <c r="AK66" s="217"/>
      <c r="AL66" s="217"/>
      <c r="AM66" s="217"/>
      <c r="AN66" s="217"/>
      <c r="AO66" s="217"/>
      <c r="AP66" s="217"/>
      <c r="AQ66" s="217"/>
    </row>
    <row r="67" spans="1:51" s="6" customFormat="1" ht="18" customHeight="1">
      <c r="A67" s="36"/>
      <c r="B67" s="37"/>
      <c r="C67" s="234" t="s">
        <v>62</v>
      </c>
      <c r="D67" s="234"/>
      <c r="E67" s="234"/>
      <c r="F67" s="324" t="s">
        <v>150</v>
      </c>
      <c r="G67" s="325"/>
      <c r="H67" s="325"/>
      <c r="I67" s="326"/>
      <c r="J67" s="326"/>
      <c r="K67" s="326"/>
      <c r="L67" s="326"/>
      <c r="M67" s="326"/>
      <c r="N67" s="326"/>
      <c r="O67" s="326"/>
      <c r="P67" s="326"/>
      <c r="Q67" s="326"/>
      <c r="R67" s="326"/>
      <c r="S67" s="326"/>
      <c r="T67" s="326"/>
      <c r="U67" s="326"/>
      <c r="V67" s="326"/>
      <c r="W67" s="326"/>
      <c r="X67" s="326"/>
      <c r="Y67" s="326"/>
      <c r="Z67" s="327"/>
      <c r="AF67" s="217"/>
      <c r="AG67" s="217"/>
      <c r="AH67" s="217"/>
      <c r="AI67" s="217"/>
      <c r="AJ67" s="217"/>
      <c r="AK67" s="217"/>
      <c r="AL67" s="217"/>
      <c r="AM67" s="217"/>
      <c r="AN67" s="217"/>
      <c r="AO67" s="217"/>
      <c r="AP67" s="217"/>
      <c r="AQ67" s="217"/>
    </row>
    <row r="68" spans="1:51" ht="18" customHeight="1">
      <c r="A68" s="333" t="s">
        <v>7</v>
      </c>
      <c r="B68" s="334"/>
      <c r="C68" s="302" t="s">
        <v>75</v>
      </c>
      <c r="D68" s="302"/>
      <c r="E68" s="302"/>
      <c r="F68" s="26"/>
      <c r="G68" s="234" t="s">
        <v>74</v>
      </c>
      <c r="H68" s="234"/>
      <c r="I68" s="234"/>
      <c r="J68" s="234"/>
      <c r="K68" s="234"/>
      <c r="L68" s="26"/>
      <c r="M68" s="303" t="s">
        <v>77</v>
      </c>
      <c r="N68" s="303"/>
      <c r="O68" s="303"/>
      <c r="P68" s="25" t="s">
        <v>6</v>
      </c>
      <c r="Q68" s="320"/>
      <c r="R68" s="320"/>
      <c r="S68" s="320"/>
      <c r="T68" s="320"/>
      <c r="U68" s="320"/>
      <c r="V68" s="320"/>
      <c r="W68" s="320"/>
      <c r="X68" s="320"/>
      <c r="Y68" s="320"/>
      <c r="Z68" s="24" t="s">
        <v>78</v>
      </c>
      <c r="AA68" s="182" t="b">
        <v>0</v>
      </c>
      <c r="AB68" s="182" t="b">
        <v>0</v>
      </c>
      <c r="AF68" s="217"/>
      <c r="AG68" s="217"/>
      <c r="AH68" s="217"/>
      <c r="AI68" s="217"/>
      <c r="AJ68" s="217"/>
      <c r="AK68" s="217"/>
      <c r="AL68" s="217"/>
      <c r="AM68" s="217"/>
      <c r="AN68" s="217"/>
      <c r="AO68" s="217"/>
      <c r="AP68" s="217"/>
      <c r="AQ68" s="217"/>
    </row>
    <row r="69" spans="1:51" ht="18" customHeight="1">
      <c r="A69" s="300" t="s">
        <v>47</v>
      </c>
      <c r="B69" s="301"/>
      <c r="C69" s="302" t="s">
        <v>50</v>
      </c>
      <c r="D69" s="302"/>
      <c r="E69" s="302"/>
      <c r="F69" s="30"/>
      <c r="G69" s="303" t="s">
        <v>63</v>
      </c>
      <c r="H69" s="303"/>
      <c r="I69" s="432"/>
      <c r="J69" s="28"/>
      <c r="K69" s="234" t="s">
        <v>64</v>
      </c>
      <c r="L69" s="234"/>
      <c r="M69" s="321"/>
      <c r="N69" s="27"/>
      <c r="O69" s="234" t="s">
        <v>259</v>
      </c>
      <c r="P69" s="234"/>
      <c r="Q69" s="234"/>
      <c r="R69" s="234"/>
      <c r="S69" s="235"/>
      <c r="T69" s="235"/>
      <c r="U69" s="235"/>
      <c r="V69" s="235"/>
      <c r="W69" s="322" t="s">
        <v>258</v>
      </c>
      <c r="X69" s="322"/>
      <c r="Y69" s="322"/>
      <c r="Z69" s="323"/>
      <c r="AA69" s="182" t="b">
        <v>0</v>
      </c>
      <c r="AB69" s="182" t="b">
        <v>0</v>
      </c>
      <c r="AC69" s="182" t="b">
        <v>0</v>
      </c>
      <c r="AF69" s="217"/>
      <c r="AG69" s="217"/>
      <c r="AH69" s="217"/>
      <c r="AI69" s="217"/>
      <c r="AJ69" s="217"/>
      <c r="AK69" s="217"/>
      <c r="AL69" s="217"/>
      <c r="AM69" s="217"/>
      <c r="AN69" s="217"/>
      <c r="AO69" s="217"/>
      <c r="AP69" s="217"/>
      <c r="AQ69" s="217"/>
    </row>
    <row r="70" spans="1:51" ht="21" customHeight="1">
      <c r="A70" s="300"/>
      <c r="B70" s="301"/>
      <c r="C70" s="304" t="s">
        <v>84</v>
      </c>
      <c r="D70" s="305"/>
      <c r="E70" s="305"/>
      <c r="F70" s="307" t="str">
        <f>IF('(弊社使用)'!L97="","「分析項目選択シート」からご希望の分析項目をお選びいただきますと、自動で入力されます。"&amp;CHAR(10)&amp;" (直接の入力はできません)","「"&amp;'(弊社使用)'!L97&amp;"」 以上")</f>
        <v>「分析項目選択シート」からご希望の分析項目をお選びいただきますと、自動で入力されます。
 (直接の入力はできません)</v>
      </c>
      <c r="G70" s="308"/>
      <c r="H70" s="308"/>
      <c r="I70" s="309"/>
      <c r="J70" s="309"/>
      <c r="K70" s="309"/>
      <c r="L70" s="309"/>
      <c r="M70" s="309"/>
      <c r="N70" s="309"/>
      <c r="O70" s="309"/>
      <c r="P70" s="309"/>
      <c r="Q70" s="309"/>
      <c r="R70" s="309"/>
      <c r="S70" s="309"/>
      <c r="T70" s="309"/>
      <c r="U70" s="309"/>
      <c r="V70" s="309"/>
      <c r="W70" s="308"/>
      <c r="X70" s="308"/>
      <c r="Y70" s="308"/>
      <c r="Z70" s="310"/>
      <c r="AF70" s="217"/>
      <c r="AG70" s="217"/>
      <c r="AH70" s="217"/>
      <c r="AI70" s="217"/>
      <c r="AJ70" s="217"/>
      <c r="AK70" s="217"/>
      <c r="AL70" s="217"/>
      <c r="AM70" s="217"/>
      <c r="AN70" s="217"/>
      <c r="AO70" s="217"/>
      <c r="AP70" s="217"/>
      <c r="AQ70" s="217"/>
    </row>
    <row r="71" spans="1:51" ht="21" customHeight="1">
      <c r="A71" s="1"/>
      <c r="B71" s="2"/>
      <c r="C71" s="305"/>
      <c r="D71" s="305"/>
      <c r="E71" s="305"/>
      <c r="F71" s="307"/>
      <c r="G71" s="308"/>
      <c r="H71" s="308"/>
      <c r="I71" s="308"/>
      <c r="J71" s="308"/>
      <c r="K71" s="308"/>
      <c r="L71" s="308"/>
      <c r="M71" s="308"/>
      <c r="N71" s="308"/>
      <c r="O71" s="308"/>
      <c r="P71" s="308"/>
      <c r="Q71" s="308"/>
      <c r="R71" s="308"/>
      <c r="S71" s="308"/>
      <c r="T71" s="308"/>
      <c r="U71" s="308"/>
      <c r="V71" s="308"/>
      <c r="W71" s="308"/>
      <c r="X71" s="308"/>
      <c r="Y71" s="308"/>
      <c r="Z71" s="310"/>
      <c r="AC71" s="18"/>
      <c r="AD71" s="18"/>
      <c r="AE71" s="18"/>
      <c r="AF71" s="18"/>
      <c r="AG71" s="18"/>
      <c r="AH71" s="18"/>
      <c r="AI71" s="18"/>
      <c r="AJ71" s="18"/>
      <c r="AK71" s="18"/>
      <c r="AL71" s="18"/>
      <c r="AM71" s="18"/>
      <c r="AN71" s="18"/>
      <c r="AO71" s="18"/>
      <c r="AP71" s="18"/>
      <c r="AQ71" s="18"/>
      <c r="AR71" s="18"/>
      <c r="AS71" s="18"/>
      <c r="AT71" s="18"/>
      <c r="AU71" s="18"/>
      <c r="AV71" s="18"/>
      <c r="AW71" s="18"/>
      <c r="AX71" s="18"/>
      <c r="AY71" s="18"/>
    </row>
    <row r="72" spans="1:51" ht="21" customHeight="1">
      <c r="A72" s="1"/>
      <c r="B72" s="2"/>
      <c r="C72" s="305"/>
      <c r="D72" s="305"/>
      <c r="E72" s="305"/>
      <c r="F72" s="307"/>
      <c r="G72" s="308"/>
      <c r="H72" s="308"/>
      <c r="I72" s="308"/>
      <c r="J72" s="308"/>
      <c r="K72" s="308"/>
      <c r="L72" s="308"/>
      <c r="M72" s="308"/>
      <c r="N72" s="308"/>
      <c r="O72" s="308"/>
      <c r="P72" s="308"/>
      <c r="Q72" s="308"/>
      <c r="R72" s="308"/>
      <c r="S72" s="308"/>
      <c r="T72" s="308"/>
      <c r="U72" s="308"/>
      <c r="V72" s="308"/>
      <c r="W72" s="308"/>
      <c r="X72" s="308"/>
      <c r="Y72" s="308"/>
      <c r="Z72" s="310"/>
      <c r="AB72" s="19"/>
      <c r="AC72" s="20"/>
      <c r="AD72" s="20"/>
      <c r="AE72" s="18"/>
      <c r="AF72" s="18"/>
      <c r="AG72" s="18"/>
      <c r="AH72" s="18"/>
      <c r="AI72" s="18"/>
      <c r="AJ72" s="18"/>
      <c r="AK72" s="18"/>
      <c r="AL72" s="18"/>
      <c r="AM72" s="18"/>
      <c r="AN72" s="18"/>
      <c r="AO72" s="18"/>
      <c r="AP72" s="18"/>
      <c r="AQ72" s="18"/>
      <c r="AR72" s="18"/>
      <c r="AS72" s="18"/>
      <c r="AT72" s="18"/>
      <c r="AU72" s="18"/>
      <c r="AV72" s="18"/>
      <c r="AW72" s="18"/>
      <c r="AX72" s="18"/>
      <c r="AY72" s="18"/>
    </row>
    <row r="73" spans="1:51" ht="21" customHeight="1" thickBot="1">
      <c r="A73" s="33"/>
      <c r="B73" s="38"/>
      <c r="C73" s="306"/>
      <c r="D73" s="306"/>
      <c r="E73" s="306"/>
      <c r="F73" s="311"/>
      <c r="G73" s="312"/>
      <c r="H73" s="312"/>
      <c r="I73" s="312"/>
      <c r="J73" s="312"/>
      <c r="K73" s="312"/>
      <c r="L73" s="312"/>
      <c r="M73" s="312"/>
      <c r="N73" s="312"/>
      <c r="O73" s="312"/>
      <c r="P73" s="312"/>
      <c r="Q73" s="312"/>
      <c r="R73" s="312"/>
      <c r="S73" s="312"/>
      <c r="T73" s="312"/>
      <c r="U73" s="312"/>
      <c r="V73" s="312"/>
      <c r="W73" s="312"/>
      <c r="X73" s="312"/>
      <c r="Y73" s="312"/>
      <c r="Z73" s="313"/>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row>
    <row r="74" spans="1:51" ht="18" customHeight="1">
      <c r="A74" s="31"/>
      <c r="B74" s="34"/>
      <c r="C74" s="335" t="s">
        <v>51</v>
      </c>
      <c r="D74" s="335"/>
      <c r="E74" s="336"/>
      <c r="F74" s="314"/>
      <c r="G74" s="314"/>
      <c r="H74" s="314"/>
      <c r="I74" s="314"/>
      <c r="J74" s="314"/>
      <c r="K74" s="314"/>
      <c r="L74" s="314"/>
      <c r="M74" s="314"/>
      <c r="N74" s="314"/>
      <c r="O74" s="314"/>
      <c r="P74" s="314"/>
      <c r="Q74" s="314"/>
      <c r="R74" s="314"/>
      <c r="S74" s="314"/>
      <c r="T74" s="314"/>
      <c r="U74" s="314"/>
      <c r="V74" s="314"/>
      <c r="W74" s="314"/>
      <c r="X74" s="314"/>
      <c r="Y74" s="314"/>
      <c r="Z74" s="315"/>
      <c r="AG74" s="15"/>
      <c r="AH74" s="15"/>
      <c r="AI74" s="15"/>
      <c r="AJ74" s="15"/>
      <c r="AK74" s="15"/>
      <c r="AL74" s="15"/>
      <c r="AM74" s="15"/>
      <c r="AN74" s="15"/>
      <c r="AO74" s="15"/>
      <c r="AP74" s="15"/>
    </row>
    <row r="75" spans="1:51" ht="18" customHeight="1">
      <c r="A75" s="32"/>
      <c r="B75" s="35"/>
      <c r="C75" s="316" t="s">
        <v>79</v>
      </c>
      <c r="D75" s="316"/>
      <c r="E75" s="317"/>
      <c r="F75" s="318"/>
      <c r="G75" s="318"/>
      <c r="H75" s="318"/>
      <c r="I75" s="318"/>
      <c r="J75" s="318"/>
      <c r="K75" s="318"/>
      <c r="L75" s="318"/>
      <c r="M75" s="318"/>
      <c r="N75" s="318"/>
      <c r="O75" s="318"/>
      <c r="P75" s="318"/>
      <c r="Q75" s="318"/>
      <c r="R75" s="318"/>
      <c r="S75" s="318"/>
      <c r="T75" s="318"/>
      <c r="U75" s="318"/>
      <c r="V75" s="318"/>
      <c r="W75" s="318"/>
      <c r="X75" s="318"/>
      <c r="Y75" s="318"/>
      <c r="Z75" s="319"/>
      <c r="AG75" s="15"/>
      <c r="AH75" s="15"/>
      <c r="AI75" s="15"/>
      <c r="AJ75" s="15"/>
      <c r="AK75" s="15"/>
      <c r="AL75" s="15"/>
      <c r="AM75" s="15"/>
      <c r="AN75" s="15"/>
      <c r="AO75" s="15"/>
      <c r="AP75" s="15"/>
    </row>
    <row r="76" spans="1:51" s="6" customFormat="1" ht="18" customHeight="1">
      <c r="A76" s="36"/>
      <c r="B76" s="37"/>
      <c r="C76" s="234" t="s">
        <v>62</v>
      </c>
      <c r="D76" s="234"/>
      <c r="E76" s="234"/>
      <c r="F76" s="324" t="s">
        <v>150</v>
      </c>
      <c r="G76" s="325"/>
      <c r="H76" s="325"/>
      <c r="I76" s="326"/>
      <c r="J76" s="326"/>
      <c r="K76" s="326"/>
      <c r="L76" s="326"/>
      <c r="M76" s="326"/>
      <c r="N76" s="326"/>
      <c r="O76" s="326"/>
      <c r="P76" s="326"/>
      <c r="Q76" s="326"/>
      <c r="R76" s="326"/>
      <c r="S76" s="326"/>
      <c r="T76" s="326"/>
      <c r="U76" s="326"/>
      <c r="V76" s="326"/>
      <c r="W76" s="326"/>
      <c r="X76" s="326"/>
      <c r="Y76" s="326"/>
      <c r="Z76" s="327"/>
      <c r="AF76" s="53"/>
      <c r="AG76" s="15"/>
      <c r="AH76" s="15"/>
      <c r="AI76" s="15"/>
      <c r="AJ76" s="15"/>
      <c r="AK76" s="15"/>
      <c r="AL76" s="15"/>
      <c r="AM76" s="15"/>
      <c r="AN76" s="15"/>
      <c r="AO76" s="15"/>
      <c r="AP76" s="15"/>
      <c r="AQ76" s="53"/>
    </row>
    <row r="77" spans="1:51" ht="18" customHeight="1">
      <c r="A77" s="333" t="s">
        <v>7</v>
      </c>
      <c r="B77" s="334"/>
      <c r="C77" s="302" t="s">
        <v>75</v>
      </c>
      <c r="D77" s="302"/>
      <c r="E77" s="302"/>
      <c r="F77" s="26"/>
      <c r="G77" s="234" t="s">
        <v>74</v>
      </c>
      <c r="H77" s="234"/>
      <c r="I77" s="234"/>
      <c r="J77" s="234"/>
      <c r="K77" s="234"/>
      <c r="L77" s="26"/>
      <c r="M77" s="303" t="s">
        <v>77</v>
      </c>
      <c r="N77" s="303"/>
      <c r="O77" s="303"/>
      <c r="P77" s="25" t="s">
        <v>6</v>
      </c>
      <c r="Q77" s="320"/>
      <c r="R77" s="320"/>
      <c r="S77" s="320"/>
      <c r="T77" s="320"/>
      <c r="U77" s="320"/>
      <c r="V77" s="320"/>
      <c r="W77" s="320"/>
      <c r="X77" s="320"/>
      <c r="Y77" s="320"/>
      <c r="Z77" s="24" t="s">
        <v>78</v>
      </c>
      <c r="AA77" s="182" t="b">
        <v>0</v>
      </c>
      <c r="AB77" s="182" t="b">
        <v>0</v>
      </c>
      <c r="AG77" s="15"/>
      <c r="AH77" s="15"/>
      <c r="AI77" s="15"/>
      <c r="AJ77" s="15"/>
      <c r="AK77" s="15"/>
      <c r="AL77" s="15"/>
      <c r="AM77" s="15"/>
      <c r="AN77" s="15"/>
      <c r="AO77" s="15"/>
      <c r="AP77" s="15"/>
    </row>
    <row r="78" spans="1:51" ht="18" customHeight="1">
      <c r="A78" s="300" t="s">
        <v>48</v>
      </c>
      <c r="B78" s="301"/>
      <c r="C78" s="302" t="s">
        <v>50</v>
      </c>
      <c r="D78" s="302"/>
      <c r="E78" s="302"/>
      <c r="F78" s="30"/>
      <c r="G78" s="303" t="s">
        <v>63</v>
      </c>
      <c r="H78" s="303"/>
      <c r="I78" s="432"/>
      <c r="J78" s="28"/>
      <c r="K78" s="234" t="s">
        <v>64</v>
      </c>
      <c r="L78" s="234"/>
      <c r="M78" s="321"/>
      <c r="N78" s="27"/>
      <c r="O78" s="234" t="s">
        <v>259</v>
      </c>
      <c r="P78" s="234"/>
      <c r="Q78" s="234"/>
      <c r="R78" s="234"/>
      <c r="S78" s="235"/>
      <c r="T78" s="235"/>
      <c r="U78" s="235"/>
      <c r="V78" s="235"/>
      <c r="W78" s="322" t="s">
        <v>258</v>
      </c>
      <c r="X78" s="322"/>
      <c r="Y78" s="322"/>
      <c r="Z78" s="323"/>
      <c r="AA78" s="182" t="b">
        <v>0</v>
      </c>
      <c r="AB78" s="182" t="b">
        <v>0</v>
      </c>
      <c r="AC78" s="182" t="b">
        <v>0</v>
      </c>
      <c r="AG78" s="15"/>
      <c r="AH78" s="15"/>
      <c r="AI78" s="15"/>
      <c r="AJ78" s="15"/>
      <c r="AK78" s="15"/>
      <c r="AL78" s="15"/>
      <c r="AM78" s="15"/>
      <c r="AN78" s="15"/>
      <c r="AO78" s="15"/>
      <c r="AP78" s="15"/>
    </row>
    <row r="79" spans="1:51" ht="21" customHeight="1">
      <c r="A79" s="300"/>
      <c r="B79" s="301"/>
      <c r="C79" s="304" t="s">
        <v>84</v>
      </c>
      <c r="D79" s="305"/>
      <c r="E79" s="305"/>
      <c r="F79" s="307" t="str">
        <f>IF('(弊社使用)'!M97="","「分析項目選択シート」からご希望の分析項目をお選びいただきますと、自動で入力されます。"&amp;CHAR(10)&amp;" (直接の入力はできません)","「"&amp;'(弊社使用)'!M97&amp;"」 以上")</f>
        <v>「分析項目選択シート」からご希望の分析項目をお選びいただきますと、自動で入力されます。
 (直接の入力はできません)</v>
      </c>
      <c r="G79" s="308"/>
      <c r="H79" s="308"/>
      <c r="I79" s="309"/>
      <c r="J79" s="309"/>
      <c r="K79" s="309"/>
      <c r="L79" s="309"/>
      <c r="M79" s="309"/>
      <c r="N79" s="309"/>
      <c r="O79" s="309"/>
      <c r="P79" s="309"/>
      <c r="Q79" s="309"/>
      <c r="R79" s="309"/>
      <c r="S79" s="309"/>
      <c r="T79" s="309"/>
      <c r="U79" s="309"/>
      <c r="V79" s="309"/>
      <c r="W79" s="308"/>
      <c r="X79" s="308"/>
      <c r="Y79" s="308"/>
      <c r="Z79" s="310"/>
      <c r="AG79" s="15"/>
      <c r="AH79" s="15"/>
      <c r="AI79" s="15"/>
      <c r="AJ79" s="15"/>
      <c r="AK79" s="15"/>
      <c r="AL79" s="15"/>
      <c r="AM79" s="15"/>
      <c r="AN79" s="15"/>
      <c r="AO79" s="15"/>
      <c r="AP79" s="15"/>
    </row>
    <row r="80" spans="1:51" ht="21" customHeight="1">
      <c r="A80" s="1"/>
      <c r="B80" s="2"/>
      <c r="C80" s="305"/>
      <c r="D80" s="305"/>
      <c r="E80" s="305"/>
      <c r="F80" s="307"/>
      <c r="G80" s="308"/>
      <c r="H80" s="308"/>
      <c r="I80" s="308"/>
      <c r="J80" s="308"/>
      <c r="K80" s="308"/>
      <c r="L80" s="308"/>
      <c r="M80" s="308"/>
      <c r="N80" s="308"/>
      <c r="O80" s="308"/>
      <c r="P80" s="308"/>
      <c r="Q80" s="308"/>
      <c r="R80" s="308"/>
      <c r="S80" s="308"/>
      <c r="T80" s="308"/>
      <c r="U80" s="308"/>
      <c r="V80" s="308"/>
      <c r="W80" s="308"/>
      <c r="X80" s="308"/>
      <c r="Y80" s="308"/>
      <c r="Z80" s="310"/>
      <c r="AC80" s="18"/>
      <c r="AD80" s="18"/>
      <c r="AE80" s="18"/>
      <c r="AF80" s="18"/>
      <c r="AG80" s="18"/>
      <c r="AH80" s="18"/>
      <c r="AI80" s="18"/>
      <c r="AJ80" s="18"/>
      <c r="AK80" s="18"/>
      <c r="AL80" s="18"/>
      <c r="AM80" s="18"/>
      <c r="AN80" s="18"/>
      <c r="AO80" s="18"/>
      <c r="AP80" s="18"/>
      <c r="AQ80" s="18"/>
      <c r="AR80" s="18"/>
      <c r="AS80" s="18"/>
      <c r="AT80" s="18"/>
      <c r="AU80" s="18"/>
      <c r="AV80" s="18"/>
      <c r="AW80" s="18"/>
      <c r="AX80" s="18"/>
      <c r="AY80" s="18"/>
    </row>
    <row r="81" spans="1:51" ht="21" customHeight="1">
      <c r="A81" s="1"/>
      <c r="B81" s="2"/>
      <c r="C81" s="305"/>
      <c r="D81" s="305"/>
      <c r="E81" s="305"/>
      <c r="F81" s="307"/>
      <c r="G81" s="308"/>
      <c r="H81" s="308"/>
      <c r="I81" s="308"/>
      <c r="J81" s="308"/>
      <c r="K81" s="308"/>
      <c r="L81" s="308"/>
      <c r="M81" s="308"/>
      <c r="N81" s="308"/>
      <c r="O81" s="308"/>
      <c r="P81" s="308"/>
      <c r="Q81" s="308"/>
      <c r="R81" s="308"/>
      <c r="S81" s="308"/>
      <c r="T81" s="308"/>
      <c r="U81" s="308"/>
      <c r="V81" s="308"/>
      <c r="W81" s="308"/>
      <c r="X81" s="308"/>
      <c r="Y81" s="308"/>
      <c r="Z81" s="310"/>
      <c r="AB81" s="19"/>
      <c r="AC81" s="20"/>
      <c r="AD81" s="20"/>
      <c r="AE81" s="18"/>
      <c r="AF81" s="18"/>
      <c r="AG81" s="18"/>
      <c r="AH81" s="18"/>
      <c r="AI81" s="18"/>
      <c r="AJ81" s="18"/>
      <c r="AK81" s="18"/>
      <c r="AL81" s="18"/>
      <c r="AM81" s="18"/>
      <c r="AN81" s="18"/>
      <c r="AO81" s="18"/>
      <c r="AP81" s="18"/>
      <c r="AQ81" s="18"/>
      <c r="AR81" s="18"/>
      <c r="AS81" s="18"/>
      <c r="AT81" s="18"/>
      <c r="AU81" s="18"/>
      <c r="AV81" s="18"/>
      <c r="AW81" s="18"/>
      <c r="AX81" s="18"/>
      <c r="AY81" s="18"/>
    </row>
    <row r="82" spans="1:51" ht="21" customHeight="1" thickBot="1">
      <c r="A82" s="33"/>
      <c r="B82" s="38"/>
      <c r="C82" s="306"/>
      <c r="D82" s="306"/>
      <c r="E82" s="306"/>
      <c r="F82" s="311"/>
      <c r="G82" s="312"/>
      <c r="H82" s="312"/>
      <c r="I82" s="312"/>
      <c r="J82" s="312"/>
      <c r="K82" s="312"/>
      <c r="L82" s="312"/>
      <c r="M82" s="312"/>
      <c r="N82" s="312"/>
      <c r="O82" s="312"/>
      <c r="P82" s="312"/>
      <c r="Q82" s="312"/>
      <c r="R82" s="312"/>
      <c r="S82" s="312"/>
      <c r="T82" s="312"/>
      <c r="U82" s="312"/>
      <c r="V82" s="312"/>
      <c r="W82" s="312"/>
      <c r="X82" s="312"/>
      <c r="Y82" s="312"/>
      <c r="Z82" s="313"/>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row>
    <row r="83" spans="1:51" ht="18" customHeight="1">
      <c r="A83" s="31"/>
      <c r="B83" s="34"/>
      <c r="C83" s="335" t="s">
        <v>51</v>
      </c>
      <c r="D83" s="335"/>
      <c r="E83" s="336"/>
      <c r="F83" s="314"/>
      <c r="G83" s="314"/>
      <c r="H83" s="314"/>
      <c r="I83" s="314"/>
      <c r="J83" s="314"/>
      <c r="K83" s="314"/>
      <c r="L83" s="314"/>
      <c r="M83" s="314"/>
      <c r="N83" s="314"/>
      <c r="O83" s="314"/>
      <c r="P83" s="314"/>
      <c r="Q83" s="314"/>
      <c r="R83" s="314"/>
      <c r="S83" s="314"/>
      <c r="T83" s="314"/>
      <c r="U83" s="314"/>
      <c r="V83" s="314"/>
      <c r="W83" s="314"/>
      <c r="X83" s="314"/>
      <c r="Y83" s="314"/>
      <c r="Z83" s="315"/>
      <c r="AG83" s="15"/>
      <c r="AH83" s="15"/>
      <c r="AI83" s="15"/>
      <c r="AJ83" s="15"/>
      <c r="AK83" s="15"/>
      <c r="AL83" s="15"/>
      <c r="AM83" s="15"/>
      <c r="AN83" s="15"/>
      <c r="AO83" s="15"/>
      <c r="AP83" s="15"/>
    </row>
    <row r="84" spans="1:51" ht="18" customHeight="1">
      <c r="A84" s="32"/>
      <c r="B84" s="35"/>
      <c r="C84" s="316" t="s">
        <v>79</v>
      </c>
      <c r="D84" s="316"/>
      <c r="E84" s="317"/>
      <c r="F84" s="318"/>
      <c r="G84" s="318"/>
      <c r="H84" s="318"/>
      <c r="I84" s="318"/>
      <c r="J84" s="318"/>
      <c r="K84" s="318"/>
      <c r="L84" s="318"/>
      <c r="M84" s="318"/>
      <c r="N84" s="318"/>
      <c r="O84" s="318"/>
      <c r="P84" s="318"/>
      <c r="Q84" s="318"/>
      <c r="R84" s="318"/>
      <c r="S84" s="318"/>
      <c r="T84" s="318"/>
      <c r="U84" s="318"/>
      <c r="V84" s="318"/>
      <c r="W84" s="318"/>
      <c r="X84" s="318"/>
      <c r="Y84" s="318"/>
      <c r="Z84" s="319"/>
      <c r="AG84" s="15"/>
      <c r="AH84" s="15"/>
      <c r="AI84" s="15"/>
      <c r="AJ84" s="15"/>
      <c r="AK84" s="15"/>
      <c r="AL84" s="15"/>
      <c r="AM84" s="15"/>
      <c r="AN84" s="15"/>
      <c r="AO84" s="15"/>
      <c r="AP84" s="15"/>
    </row>
    <row r="85" spans="1:51" s="6" customFormat="1" ht="18" customHeight="1">
      <c r="A85" s="36"/>
      <c r="B85" s="37"/>
      <c r="C85" s="234" t="s">
        <v>62</v>
      </c>
      <c r="D85" s="234"/>
      <c r="E85" s="234"/>
      <c r="F85" s="324" t="s">
        <v>150</v>
      </c>
      <c r="G85" s="325"/>
      <c r="H85" s="325"/>
      <c r="I85" s="326"/>
      <c r="J85" s="326"/>
      <c r="K85" s="326"/>
      <c r="L85" s="326"/>
      <c r="M85" s="326"/>
      <c r="N85" s="326"/>
      <c r="O85" s="326"/>
      <c r="P85" s="326"/>
      <c r="Q85" s="326"/>
      <c r="R85" s="326"/>
      <c r="S85" s="326"/>
      <c r="T85" s="326"/>
      <c r="U85" s="326"/>
      <c r="V85" s="326"/>
      <c r="W85" s="326"/>
      <c r="X85" s="326"/>
      <c r="Y85" s="326"/>
      <c r="Z85" s="327"/>
      <c r="AF85" s="53"/>
      <c r="AG85" s="15"/>
      <c r="AH85" s="15"/>
      <c r="AI85" s="15"/>
      <c r="AJ85" s="15"/>
      <c r="AK85" s="15"/>
      <c r="AL85" s="15"/>
      <c r="AM85" s="15"/>
      <c r="AN85" s="15"/>
      <c r="AO85" s="15"/>
      <c r="AP85" s="15"/>
      <c r="AQ85" s="53"/>
    </row>
    <row r="86" spans="1:51" ht="18" customHeight="1">
      <c r="A86" s="333" t="s">
        <v>7</v>
      </c>
      <c r="B86" s="334"/>
      <c r="C86" s="302" t="s">
        <v>75</v>
      </c>
      <c r="D86" s="302"/>
      <c r="E86" s="302"/>
      <c r="F86" s="26"/>
      <c r="G86" s="234" t="s">
        <v>74</v>
      </c>
      <c r="H86" s="234"/>
      <c r="I86" s="234"/>
      <c r="J86" s="234"/>
      <c r="K86" s="234"/>
      <c r="L86" s="26"/>
      <c r="M86" s="303" t="s">
        <v>77</v>
      </c>
      <c r="N86" s="303"/>
      <c r="O86" s="303"/>
      <c r="P86" s="25" t="s">
        <v>6</v>
      </c>
      <c r="Q86" s="320"/>
      <c r="R86" s="320"/>
      <c r="S86" s="320"/>
      <c r="T86" s="320"/>
      <c r="U86" s="320"/>
      <c r="V86" s="320"/>
      <c r="W86" s="320"/>
      <c r="X86" s="320"/>
      <c r="Y86" s="320"/>
      <c r="Z86" s="24" t="s">
        <v>78</v>
      </c>
      <c r="AA86" s="182" t="b">
        <v>0</v>
      </c>
      <c r="AB86" s="182" t="b">
        <v>0</v>
      </c>
      <c r="AG86" s="15"/>
      <c r="AH86" s="15"/>
      <c r="AI86" s="15"/>
      <c r="AJ86" s="15"/>
      <c r="AK86" s="15"/>
      <c r="AL86" s="15"/>
      <c r="AM86" s="15"/>
      <c r="AN86" s="15"/>
      <c r="AO86" s="15"/>
      <c r="AP86" s="15"/>
    </row>
    <row r="87" spans="1:51" ht="18" customHeight="1">
      <c r="A87" s="300" t="s">
        <v>207</v>
      </c>
      <c r="B87" s="301"/>
      <c r="C87" s="302" t="s">
        <v>50</v>
      </c>
      <c r="D87" s="302"/>
      <c r="E87" s="302"/>
      <c r="F87" s="30"/>
      <c r="G87" s="303" t="s">
        <v>63</v>
      </c>
      <c r="H87" s="303"/>
      <c r="I87" s="432"/>
      <c r="J87" s="28"/>
      <c r="K87" s="234" t="s">
        <v>64</v>
      </c>
      <c r="L87" s="234"/>
      <c r="M87" s="321"/>
      <c r="N87" s="27"/>
      <c r="O87" s="234" t="s">
        <v>259</v>
      </c>
      <c r="P87" s="234"/>
      <c r="Q87" s="234"/>
      <c r="R87" s="234"/>
      <c r="S87" s="235"/>
      <c r="T87" s="235"/>
      <c r="U87" s="235"/>
      <c r="V87" s="235"/>
      <c r="W87" s="322" t="s">
        <v>258</v>
      </c>
      <c r="X87" s="322"/>
      <c r="Y87" s="322"/>
      <c r="Z87" s="323"/>
      <c r="AA87" s="182" t="b">
        <v>0</v>
      </c>
      <c r="AB87" s="182" t="b">
        <v>0</v>
      </c>
      <c r="AC87" s="182" t="b">
        <v>0</v>
      </c>
      <c r="AG87" s="15"/>
      <c r="AH87" s="15"/>
      <c r="AI87" s="15"/>
      <c r="AJ87" s="15"/>
      <c r="AK87" s="15"/>
      <c r="AL87" s="15"/>
      <c r="AM87" s="15"/>
      <c r="AN87" s="15"/>
      <c r="AO87" s="15"/>
      <c r="AP87" s="15"/>
    </row>
    <row r="88" spans="1:51" ht="21" customHeight="1">
      <c r="A88" s="300"/>
      <c r="B88" s="301"/>
      <c r="C88" s="304" t="s">
        <v>84</v>
      </c>
      <c r="D88" s="305"/>
      <c r="E88" s="305"/>
      <c r="F88" s="307" t="str">
        <f>IF('(弊社使用)'!N97="","「分析項目選択シート」からご希望の分析項目をお選びいただきますと、自動で入力されます。"&amp;CHAR(10)&amp;" (直接の入力はできません)","「"&amp;'(弊社使用)'!N97&amp;"」 以上")</f>
        <v>「分析項目選択シート」からご希望の分析項目をお選びいただきますと、自動で入力されます。
 (直接の入力はできません)</v>
      </c>
      <c r="G88" s="308"/>
      <c r="H88" s="308"/>
      <c r="I88" s="309"/>
      <c r="J88" s="309"/>
      <c r="K88" s="309"/>
      <c r="L88" s="309"/>
      <c r="M88" s="309"/>
      <c r="N88" s="309"/>
      <c r="O88" s="309"/>
      <c r="P88" s="309"/>
      <c r="Q88" s="309"/>
      <c r="R88" s="309"/>
      <c r="S88" s="309"/>
      <c r="T88" s="309"/>
      <c r="U88" s="309"/>
      <c r="V88" s="309"/>
      <c r="W88" s="308"/>
      <c r="X88" s="308"/>
      <c r="Y88" s="308"/>
      <c r="Z88" s="310"/>
      <c r="AG88" s="15"/>
      <c r="AH88" s="15"/>
      <c r="AI88" s="15"/>
      <c r="AJ88" s="15"/>
      <c r="AK88" s="15"/>
      <c r="AL88" s="15"/>
      <c r="AM88" s="15"/>
      <c r="AN88" s="15"/>
      <c r="AO88" s="15"/>
      <c r="AP88" s="15"/>
    </row>
    <row r="89" spans="1:51" ht="21" customHeight="1">
      <c r="A89" s="1"/>
      <c r="B89" s="2"/>
      <c r="C89" s="305"/>
      <c r="D89" s="305"/>
      <c r="E89" s="305"/>
      <c r="F89" s="307"/>
      <c r="G89" s="308"/>
      <c r="H89" s="308"/>
      <c r="I89" s="308"/>
      <c r="J89" s="308"/>
      <c r="K89" s="308"/>
      <c r="L89" s="308"/>
      <c r="M89" s="308"/>
      <c r="N89" s="308"/>
      <c r="O89" s="308"/>
      <c r="P89" s="308"/>
      <c r="Q89" s="308"/>
      <c r="R89" s="308"/>
      <c r="S89" s="308"/>
      <c r="T89" s="308"/>
      <c r="U89" s="308"/>
      <c r="V89" s="308"/>
      <c r="W89" s="308"/>
      <c r="X89" s="308"/>
      <c r="Y89" s="308"/>
      <c r="Z89" s="310"/>
      <c r="AC89" s="18"/>
      <c r="AD89" s="18"/>
      <c r="AE89" s="18"/>
      <c r="AF89" s="18"/>
      <c r="AG89" s="18"/>
      <c r="AH89" s="18"/>
      <c r="AI89" s="18"/>
      <c r="AJ89" s="18"/>
      <c r="AK89" s="18"/>
      <c r="AL89" s="18"/>
      <c r="AM89" s="18"/>
      <c r="AN89" s="18"/>
      <c r="AO89" s="18"/>
      <c r="AP89" s="18"/>
      <c r="AQ89" s="18"/>
      <c r="AR89" s="18"/>
      <c r="AS89" s="18"/>
      <c r="AT89" s="18"/>
      <c r="AU89" s="18"/>
      <c r="AV89" s="18"/>
      <c r="AW89" s="18"/>
      <c r="AX89" s="18"/>
      <c r="AY89" s="18"/>
    </row>
    <row r="90" spans="1:51" ht="21" customHeight="1">
      <c r="A90" s="1"/>
      <c r="B90" s="2"/>
      <c r="C90" s="305"/>
      <c r="D90" s="305"/>
      <c r="E90" s="305"/>
      <c r="F90" s="307"/>
      <c r="G90" s="308"/>
      <c r="H90" s="308"/>
      <c r="I90" s="308"/>
      <c r="J90" s="308"/>
      <c r="K90" s="308"/>
      <c r="L90" s="308"/>
      <c r="M90" s="308"/>
      <c r="N90" s="308"/>
      <c r="O90" s="308"/>
      <c r="P90" s="308"/>
      <c r="Q90" s="308"/>
      <c r="R90" s="308"/>
      <c r="S90" s="308"/>
      <c r="T90" s="308"/>
      <c r="U90" s="308"/>
      <c r="V90" s="308"/>
      <c r="W90" s="308"/>
      <c r="X90" s="308"/>
      <c r="Y90" s="308"/>
      <c r="Z90" s="310"/>
      <c r="AB90" s="19"/>
      <c r="AC90" s="20"/>
      <c r="AD90" s="20"/>
      <c r="AE90" s="18"/>
      <c r="AF90" s="18"/>
      <c r="AG90" s="18"/>
      <c r="AH90" s="18"/>
      <c r="AI90" s="18"/>
      <c r="AJ90" s="18"/>
      <c r="AK90" s="18"/>
      <c r="AL90" s="18"/>
      <c r="AM90" s="18"/>
      <c r="AN90" s="18"/>
      <c r="AO90" s="18"/>
      <c r="AP90" s="18"/>
      <c r="AQ90" s="18"/>
      <c r="AR90" s="18"/>
      <c r="AS90" s="18"/>
      <c r="AT90" s="18"/>
      <c r="AU90" s="18"/>
      <c r="AV90" s="18"/>
      <c r="AW90" s="18"/>
      <c r="AX90" s="18"/>
      <c r="AY90" s="18"/>
    </row>
    <row r="91" spans="1:51" ht="21" customHeight="1" thickBot="1">
      <c r="A91" s="33"/>
      <c r="B91" s="38"/>
      <c r="C91" s="306"/>
      <c r="D91" s="306"/>
      <c r="E91" s="306"/>
      <c r="F91" s="311"/>
      <c r="G91" s="312"/>
      <c r="H91" s="312"/>
      <c r="I91" s="312"/>
      <c r="J91" s="312"/>
      <c r="K91" s="312"/>
      <c r="L91" s="312"/>
      <c r="M91" s="312"/>
      <c r="N91" s="312"/>
      <c r="O91" s="312"/>
      <c r="P91" s="312"/>
      <c r="Q91" s="312"/>
      <c r="R91" s="312"/>
      <c r="S91" s="312"/>
      <c r="T91" s="312"/>
      <c r="U91" s="312"/>
      <c r="V91" s="312"/>
      <c r="W91" s="312"/>
      <c r="X91" s="312"/>
      <c r="Y91" s="312"/>
      <c r="Z91" s="313"/>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row>
    <row r="92" spans="1:51" ht="18" customHeight="1">
      <c r="A92" s="31"/>
      <c r="B92" s="34"/>
      <c r="C92" s="335" t="s">
        <v>51</v>
      </c>
      <c r="D92" s="335"/>
      <c r="E92" s="336"/>
      <c r="F92" s="314"/>
      <c r="G92" s="314"/>
      <c r="H92" s="314"/>
      <c r="I92" s="314"/>
      <c r="J92" s="314"/>
      <c r="K92" s="314"/>
      <c r="L92" s="314"/>
      <c r="M92" s="314"/>
      <c r="N92" s="314"/>
      <c r="O92" s="314"/>
      <c r="P92" s="314"/>
      <c r="Q92" s="314"/>
      <c r="R92" s="314"/>
      <c r="S92" s="314"/>
      <c r="T92" s="314"/>
      <c r="U92" s="314"/>
      <c r="V92" s="314"/>
      <c r="W92" s="314"/>
      <c r="X92" s="314"/>
      <c r="Y92" s="314"/>
      <c r="Z92" s="315"/>
      <c r="AG92" s="15"/>
      <c r="AH92" s="15"/>
      <c r="AI92" s="15"/>
      <c r="AJ92" s="15"/>
      <c r="AK92" s="15"/>
      <c r="AL92" s="15"/>
      <c r="AM92" s="15"/>
      <c r="AN92" s="15"/>
      <c r="AO92" s="15"/>
      <c r="AP92" s="15"/>
    </row>
    <row r="93" spans="1:51" ht="18" customHeight="1">
      <c r="A93" s="32"/>
      <c r="B93" s="35"/>
      <c r="C93" s="316" t="s">
        <v>79</v>
      </c>
      <c r="D93" s="316"/>
      <c r="E93" s="317"/>
      <c r="F93" s="318"/>
      <c r="G93" s="318"/>
      <c r="H93" s="318"/>
      <c r="I93" s="318"/>
      <c r="J93" s="318"/>
      <c r="K93" s="318"/>
      <c r="L93" s="318"/>
      <c r="M93" s="318"/>
      <c r="N93" s="318"/>
      <c r="O93" s="318"/>
      <c r="P93" s="318"/>
      <c r="Q93" s="318"/>
      <c r="R93" s="318"/>
      <c r="S93" s="318"/>
      <c r="T93" s="318"/>
      <c r="U93" s="318"/>
      <c r="V93" s="318"/>
      <c r="W93" s="318"/>
      <c r="X93" s="318"/>
      <c r="Y93" s="318"/>
      <c r="Z93" s="319"/>
      <c r="AG93" s="15"/>
      <c r="AH93" s="15"/>
      <c r="AI93" s="15"/>
      <c r="AJ93" s="15"/>
      <c r="AK93" s="15"/>
      <c r="AL93" s="15"/>
      <c r="AM93" s="15"/>
      <c r="AN93" s="15"/>
      <c r="AO93" s="15"/>
      <c r="AP93" s="15"/>
    </row>
    <row r="94" spans="1:51" s="6" customFormat="1" ht="18" customHeight="1">
      <c r="A94" s="36"/>
      <c r="B94" s="37"/>
      <c r="C94" s="234" t="s">
        <v>62</v>
      </c>
      <c r="D94" s="234"/>
      <c r="E94" s="234"/>
      <c r="F94" s="324" t="s">
        <v>150</v>
      </c>
      <c r="G94" s="325"/>
      <c r="H94" s="325"/>
      <c r="I94" s="326"/>
      <c r="J94" s="326"/>
      <c r="K94" s="326"/>
      <c r="L94" s="326"/>
      <c r="M94" s="326"/>
      <c r="N94" s="326"/>
      <c r="O94" s="326"/>
      <c r="P94" s="326"/>
      <c r="Q94" s="326"/>
      <c r="R94" s="326"/>
      <c r="S94" s="326"/>
      <c r="T94" s="326"/>
      <c r="U94" s="326"/>
      <c r="V94" s="326"/>
      <c r="W94" s="326"/>
      <c r="X94" s="326"/>
      <c r="Y94" s="326"/>
      <c r="Z94" s="327"/>
      <c r="AF94" s="53"/>
      <c r="AG94" s="15"/>
      <c r="AH94" s="15"/>
      <c r="AI94" s="15"/>
      <c r="AJ94" s="15"/>
      <c r="AK94" s="15"/>
      <c r="AL94" s="15"/>
      <c r="AM94" s="15"/>
      <c r="AN94" s="15"/>
      <c r="AO94" s="15"/>
      <c r="AP94" s="15"/>
      <c r="AQ94" s="53"/>
    </row>
    <row r="95" spans="1:51" ht="18" customHeight="1">
      <c r="A95" s="333" t="s">
        <v>7</v>
      </c>
      <c r="B95" s="334"/>
      <c r="C95" s="302" t="s">
        <v>75</v>
      </c>
      <c r="D95" s="302"/>
      <c r="E95" s="302"/>
      <c r="F95" s="26"/>
      <c r="G95" s="234" t="s">
        <v>74</v>
      </c>
      <c r="H95" s="234"/>
      <c r="I95" s="234"/>
      <c r="J95" s="234"/>
      <c r="K95" s="234"/>
      <c r="L95" s="26"/>
      <c r="M95" s="303" t="s">
        <v>77</v>
      </c>
      <c r="N95" s="303"/>
      <c r="O95" s="303"/>
      <c r="P95" s="25" t="s">
        <v>6</v>
      </c>
      <c r="Q95" s="320"/>
      <c r="R95" s="320"/>
      <c r="S95" s="320"/>
      <c r="T95" s="320"/>
      <c r="U95" s="320"/>
      <c r="V95" s="320"/>
      <c r="W95" s="320"/>
      <c r="X95" s="320"/>
      <c r="Y95" s="320"/>
      <c r="Z95" s="24" t="s">
        <v>78</v>
      </c>
      <c r="AA95" s="182" t="b">
        <v>0</v>
      </c>
      <c r="AB95" s="182" t="b">
        <v>0</v>
      </c>
      <c r="AG95" s="15"/>
      <c r="AH95" s="15"/>
      <c r="AI95" s="15"/>
      <c r="AJ95" s="15"/>
      <c r="AK95" s="15"/>
      <c r="AL95" s="15"/>
      <c r="AM95" s="15"/>
      <c r="AN95" s="15"/>
      <c r="AO95" s="15"/>
      <c r="AP95" s="15"/>
    </row>
    <row r="96" spans="1:51" ht="18" customHeight="1">
      <c r="A96" s="300" t="s">
        <v>52</v>
      </c>
      <c r="B96" s="301"/>
      <c r="C96" s="302" t="s">
        <v>50</v>
      </c>
      <c r="D96" s="302"/>
      <c r="E96" s="302"/>
      <c r="F96" s="30"/>
      <c r="G96" s="303" t="s">
        <v>63</v>
      </c>
      <c r="H96" s="303"/>
      <c r="I96" s="432"/>
      <c r="J96" s="28"/>
      <c r="K96" s="234" t="s">
        <v>64</v>
      </c>
      <c r="L96" s="234"/>
      <c r="M96" s="321"/>
      <c r="N96" s="27"/>
      <c r="O96" s="234" t="s">
        <v>259</v>
      </c>
      <c r="P96" s="234"/>
      <c r="Q96" s="234"/>
      <c r="R96" s="234"/>
      <c r="S96" s="235"/>
      <c r="T96" s="235"/>
      <c r="U96" s="235"/>
      <c r="V96" s="235"/>
      <c r="W96" s="322" t="s">
        <v>258</v>
      </c>
      <c r="X96" s="322"/>
      <c r="Y96" s="322"/>
      <c r="Z96" s="323"/>
      <c r="AA96" s="182" t="b">
        <v>0</v>
      </c>
      <c r="AB96" s="182" t="b">
        <v>0</v>
      </c>
      <c r="AC96" s="182" t="b">
        <v>0</v>
      </c>
      <c r="AG96" s="15"/>
      <c r="AH96" s="15"/>
      <c r="AI96" s="15"/>
      <c r="AJ96" s="15"/>
      <c r="AK96" s="15"/>
      <c r="AL96" s="15"/>
      <c r="AM96" s="15"/>
      <c r="AN96" s="15"/>
      <c r="AO96" s="15"/>
      <c r="AP96" s="15"/>
    </row>
    <row r="97" spans="1:51" ht="21" customHeight="1">
      <c r="A97" s="300"/>
      <c r="B97" s="301"/>
      <c r="C97" s="304" t="s">
        <v>84</v>
      </c>
      <c r="D97" s="305"/>
      <c r="E97" s="305"/>
      <c r="F97" s="307" t="str">
        <f>IF('(弊社使用)'!O97="","「分析項目選択シート」からご希望の分析項目をお選びいただきますと、自動で入力されます。"&amp;CHAR(10)&amp;" (直接の入力はできません)","「"&amp;'(弊社使用)'!O97&amp;"」 以上")</f>
        <v>「分析項目選択シート」からご希望の分析項目をお選びいただきますと、自動で入力されます。
 (直接の入力はできません)</v>
      </c>
      <c r="G97" s="308"/>
      <c r="H97" s="308"/>
      <c r="I97" s="309"/>
      <c r="J97" s="309"/>
      <c r="K97" s="309"/>
      <c r="L97" s="309"/>
      <c r="M97" s="309"/>
      <c r="N97" s="309"/>
      <c r="O97" s="309"/>
      <c r="P97" s="309"/>
      <c r="Q97" s="309"/>
      <c r="R97" s="309"/>
      <c r="S97" s="309"/>
      <c r="T97" s="309"/>
      <c r="U97" s="309"/>
      <c r="V97" s="309"/>
      <c r="W97" s="308"/>
      <c r="X97" s="308"/>
      <c r="Y97" s="308"/>
      <c r="Z97" s="310"/>
      <c r="AG97" s="15"/>
      <c r="AH97" s="15"/>
      <c r="AI97" s="15"/>
      <c r="AJ97" s="15"/>
      <c r="AK97" s="15"/>
      <c r="AL97" s="15"/>
      <c r="AM97" s="15"/>
      <c r="AN97" s="15"/>
      <c r="AO97" s="15"/>
      <c r="AP97" s="15"/>
    </row>
    <row r="98" spans="1:51" ht="21" customHeight="1">
      <c r="A98" s="1"/>
      <c r="B98" s="2"/>
      <c r="C98" s="305"/>
      <c r="D98" s="305"/>
      <c r="E98" s="305"/>
      <c r="F98" s="307"/>
      <c r="G98" s="308"/>
      <c r="H98" s="308"/>
      <c r="I98" s="308"/>
      <c r="J98" s="308"/>
      <c r="K98" s="308"/>
      <c r="L98" s="308"/>
      <c r="M98" s="308"/>
      <c r="N98" s="308"/>
      <c r="O98" s="308"/>
      <c r="P98" s="308"/>
      <c r="Q98" s="308"/>
      <c r="R98" s="308"/>
      <c r="S98" s="308"/>
      <c r="T98" s="308"/>
      <c r="U98" s="308"/>
      <c r="V98" s="308"/>
      <c r="W98" s="308"/>
      <c r="X98" s="308"/>
      <c r="Y98" s="308"/>
      <c r="Z98" s="310"/>
      <c r="AC98" s="18"/>
      <c r="AD98" s="18"/>
      <c r="AE98" s="18"/>
      <c r="AF98" s="18"/>
      <c r="AG98" s="18"/>
      <c r="AH98" s="18"/>
      <c r="AI98" s="18"/>
      <c r="AJ98" s="18"/>
      <c r="AK98" s="18"/>
      <c r="AL98" s="18"/>
      <c r="AM98" s="18"/>
      <c r="AN98" s="18"/>
      <c r="AO98" s="18"/>
      <c r="AP98" s="18"/>
      <c r="AQ98" s="18"/>
      <c r="AR98" s="18"/>
      <c r="AS98" s="18"/>
      <c r="AT98" s="18"/>
      <c r="AU98" s="18"/>
      <c r="AV98" s="18"/>
      <c r="AW98" s="18"/>
      <c r="AX98" s="18"/>
      <c r="AY98" s="18"/>
    </row>
    <row r="99" spans="1:51" ht="21" customHeight="1">
      <c r="A99" s="1"/>
      <c r="B99" s="2"/>
      <c r="C99" s="305"/>
      <c r="D99" s="305"/>
      <c r="E99" s="305"/>
      <c r="F99" s="307"/>
      <c r="G99" s="308"/>
      <c r="H99" s="308"/>
      <c r="I99" s="308"/>
      <c r="J99" s="308"/>
      <c r="K99" s="308"/>
      <c r="L99" s="308"/>
      <c r="M99" s="308"/>
      <c r="N99" s="308"/>
      <c r="O99" s="308"/>
      <c r="P99" s="308"/>
      <c r="Q99" s="308"/>
      <c r="R99" s="308"/>
      <c r="S99" s="308"/>
      <c r="T99" s="308"/>
      <c r="U99" s="308"/>
      <c r="V99" s="308"/>
      <c r="W99" s="308"/>
      <c r="X99" s="308"/>
      <c r="Y99" s="308"/>
      <c r="Z99" s="310"/>
      <c r="AB99" s="19"/>
      <c r="AC99" s="20"/>
      <c r="AD99" s="20"/>
      <c r="AE99" s="18"/>
      <c r="AF99" s="18"/>
      <c r="AG99" s="18"/>
      <c r="AH99" s="18"/>
      <c r="AI99" s="18"/>
      <c r="AJ99" s="18"/>
      <c r="AK99" s="18"/>
      <c r="AL99" s="18"/>
      <c r="AM99" s="18"/>
      <c r="AN99" s="18"/>
      <c r="AO99" s="18"/>
      <c r="AP99" s="18"/>
      <c r="AQ99" s="18"/>
      <c r="AR99" s="18"/>
      <c r="AS99" s="18"/>
      <c r="AT99" s="18"/>
      <c r="AU99" s="18"/>
      <c r="AV99" s="18"/>
      <c r="AW99" s="18"/>
      <c r="AX99" s="18"/>
      <c r="AY99" s="18"/>
    </row>
    <row r="100" spans="1:51" ht="21" customHeight="1" thickBot="1">
      <c r="A100" s="33"/>
      <c r="B100" s="38"/>
      <c r="C100" s="306"/>
      <c r="D100" s="306"/>
      <c r="E100" s="306"/>
      <c r="F100" s="311"/>
      <c r="G100" s="312"/>
      <c r="H100" s="312"/>
      <c r="I100" s="312"/>
      <c r="J100" s="312"/>
      <c r="K100" s="312"/>
      <c r="L100" s="312"/>
      <c r="M100" s="312"/>
      <c r="N100" s="312"/>
      <c r="O100" s="312"/>
      <c r="P100" s="312"/>
      <c r="Q100" s="312"/>
      <c r="R100" s="312"/>
      <c r="S100" s="312"/>
      <c r="T100" s="312"/>
      <c r="U100" s="312"/>
      <c r="V100" s="312"/>
      <c r="W100" s="312"/>
      <c r="X100" s="312"/>
      <c r="Y100" s="312"/>
      <c r="Z100" s="313"/>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row>
    <row r="101" spans="1:51" ht="18" customHeight="1">
      <c r="A101" s="31"/>
      <c r="B101" s="34"/>
      <c r="C101" s="335" t="s">
        <v>51</v>
      </c>
      <c r="D101" s="335"/>
      <c r="E101" s="336"/>
      <c r="F101" s="314"/>
      <c r="G101" s="314"/>
      <c r="H101" s="314"/>
      <c r="I101" s="314"/>
      <c r="J101" s="314"/>
      <c r="K101" s="314"/>
      <c r="L101" s="314"/>
      <c r="M101" s="314"/>
      <c r="N101" s="314"/>
      <c r="O101" s="314"/>
      <c r="P101" s="314"/>
      <c r="Q101" s="314"/>
      <c r="R101" s="314"/>
      <c r="S101" s="314"/>
      <c r="T101" s="314"/>
      <c r="U101" s="314"/>
      <c r="V101" s="314"/>
      <c r="W101" s="314"/>
      <c r="X101" s="314"/>
      <c r="Y101" s="314"/>
      <c r="Z101" s="315"/>
      <c r="AG101" s="15"/>
      <c r="AH101" s="15"/>
      <c r="AI101" s="15"/>
      <c r="AJ101" s="15"/>
      <c r="AK101" s="15"/>
      <c r="AL101" s="15"/>
      <c r="AM101" s="15"/>
      <c r="AN101" s="15"/>
      <c r="AO101" s="15"/>
      <c r="AP101" s="15"/>
    </row>
    <row r="102" spans="1:51" ht="18" customHeight="1">
      <c r="A102" s="32"/>
      <c r="B102" s="35"/>
      <c r="C102" s="316" t="s">
        <v>79</v>
      </c>
      <c r="D102" s="316"/>
      <c r="E102" s="317"/>
      <c r="F102" s="318"/>
      <c r="G102" s="318"/>
      <c r="H102" s="318"/>
      <c r="I102" s="318"/>
      <c r="J102" s="318"/>
      <c r="K102" s="318"/>
      <c r="L102" s="318"/>
      <c r="M102" s="318"/>
      <c r="N102" s="318"/>
      <c r="O102" s="318"/>
      <c r="P102" s="318"/>
      <c r="Q102" s="318"/>
      <c r="R102" s="318"/>
      <c r="S102" s="318"/>
      <c r="T102" s="318"/>
      <c r="U102" s="318"/>
      <c r="V102" s="318"/>
      <c r="W102" s="318"/>
      <c r="X102" s="318"/>
      <c r="Y102" s="318"/>
      <c r="Z102" s="319"/>
      <c r="AG102" s="15"/>
      <c r="AH102" s="15"/>
      <c r="AI102" s="15"/>
      <c r="AJ102" s="15"/>
      <c r="AK102" s="15"/>
      <c r="AL102" s="15"/>
      <c r="AM102" s="15"/>
      <c r="AN102" s="15"/>
      <c r="AO102" s="15"/>
      <c r="AP102" s="15"/>
    </row>
    <row r="103" spans="1:51" s="6" customFormat="1" ht="18" customHeight="1">
      <c r="A103" s="36"/>
      <c r="B103" s="37"/>
      <c r="C103" s="234" t="s">
        <v>62</v>
      </c>
      <c r="D103" s="234"/>
      <c r="E103" s="234"/>
      <c r="F103" s="324" t="s">
        <v>150</v>
      </c>
      <c r="G103" s="325"/>
      <c r="H103" s="325"/>
      <c r="I103" s="326"/>
      <c r="J103" s="326"/>
      <c r="K103" s="326"/>
      <c r="L103" s="326"/>
      <c r="M103" s="326"/>
      <c r="N103" s="326"/>
      <c r="O103" s="326"/>
      <c r="P103" s="326"/>
      <c r="Q103" s="326"/>
      <c r="R103" s="326"/>
      <c r="S103" s="326"/>
      <c r="T103" s="326"/>
      <c r="U103" s="326"/>
      <c r="V103" s="326"/>
      <c r="W103" s="326"/>
      <c r="X103" s="326"/>
      <c r="Y103" s="326"/>
      <c r="Z103" s="327"/>
      <c r="AF103" s="53"/>
      <c r="AG103" s="15"/>
      <c r="AH103" s="15"/>
      <c r="AI103" s="15"/>
      <c r="AJ103" s="15"/>
      <c r="AK103" s="15"/>
      <c r="AL103" s="15"/>
      <c r="AM103" s="15"/>
      <c r="AN103" s="15"/>
      <c r="AO103" s="15"/>
      <c r="AP103" s="15"/>
      <c r="AQ103" s="53"/>
    </row>
    <row r="104" spans="1:51" ht="18" customHeight="1">
      <c r="A104" s="333" t="s">
        <v>7</v>
      </c>
      <c r="B104" s="334"/>
      <c r="C104" s="302" t="s">
        <v>75</v>
      </c>
      <c r="D104" s="302"/>
      <c r="E104" s="302"/>
      <c r="F104" s="26"/>
      <c r="G104" s="234" t="s">
        <v>74</v>
      </c>
      <c r="H104" s="234"/>
      <c r="I104" s="234"/>
      <c r="J104" s="234"/>
      <c r="K104" s="234"/>
      <c r="L104" s="26"/>
      <c r="M104" s="303" t="s">
        <v>77</v>
      </c>
      <c r="N104" s="303"/>
      <c r="O104" s="303"/>
      <c r="P104" s="25" t="s">
        <v>6</v>
      </c>
      <c r="Q104" s="320"/>
      <c r="R104" s="320"/>
      <c r="S104" s="320"/>
      <c r="T104" s="320"/>
      <c r="U104" s="320"/>
      <c r="V104" s="320"/>
      <c r="W104" s="320"/>
      <c r="X104" s="320"/>
      <c r="Y104" s="320"/>
      <c r="Z104" s="24" t="s">
        <v>78</v>
      </c>
      <c r="AA104" s="182" t="b">
        <v>0</v>
      </c>
      <c r="AB104" s="182" t="b">
        <v>0</v>
      </c>
      <c r="AG104" s="15"/>
      <c r="AH104" s="15"/>
      <c r="AI104" s="15"/>
      <c r="AJ104" s="15"/>
      <c r="AK104" s="15"/>
      <c r="AL104" s="15"/>
      <c r="AM104" s="15"/>
      <c r="AN104" s="15"/>
      <c r="AO104" s="15"/>
      <c r="AP104" s="15"/>
    </row>
    <row r="105" spans="1:51" ht="18" customHeight="1">
      <c r="A105" s="300" t="s">
        <v>53</v>
      </c>
      <c r="B105" s="301"/>
      <c r="C105" s="302" t="s">
        <v>50</v>
      </c>
      <c r="D105" s="302"/>
      <c r="E105" s="302"/>
      <c r="F105" s="30"/>
      <c r="G105" s="303" t="s">
        <v>63</v>
      </c>
      <c r="H105" s="303"/>
      <c r="I105" s="432"/>
      <c r="J105" s="28"/>
      <c r="K105" s="234" t="s">
        <v>64</v>
      </c>
      <c r="L105" s="234"/>
      <c r="M105" s="321"/>
      <c r="N105" s="27"/>
      <c r="O105" s="234" t="s">
        <v>259</v>
      </c>
      <c r="P105" s="234"/>
      <c r="Q105" s="234"/>
      <c r="R105" s="234"/>
      <c r="S105" s="235"/>
      <c r="T105" s="235"/>
      <c r="U105" s="235"/>
      <c r="V105" s="235"/>
      <c r="W105" s="322" t="s">
        <v>258</v>
      </c>
      <c r="X105" s="322"/>
      <c r="Y105" s="322"/>
      <c r="Z105" s="323"/>
      <c r="AA105" s="182" t="b">
        <v>0</v>
      </c>
      <c r="AB105" s="182" t="b">
        <v>0</v>
      </c>
      <c r="AC105" s="182" t="b">
        <v>0</v>
      </c>
      <c r="AG105" s="15"/>
      <c r="AH105" s="15"/>
      <c r="AI105" s="15"/>
      <c r="AJ105" s="15"/>
      <c r="AK105" s="15"/>
      <c r="AL105" s="15"/>
      <c r="AM105" s="15"/>
      <c r="AN105" s="15"/>
      <c r="AO105" s="15"/>
      <c r="AP105" s="15"/>
    </row>
    <row r="106" spans="1:51" ht="21" customHeight="1">
      <c r="A106" s="300"/>
      <c r="B106" s="301"/>
      <c r="C106" s="304" t="s">
        <v>84</v>
      </c>
      <c r="D106" s="305"/>
      <c r="E106" s="305"/>
      <c r="F106" s="307" t="str">
        <f>IF('(弊社使用)'!P97="","「分析項目選択シート」からご希望の分析項目をお選びいただきますと、自動で入力されます。"&amp;CHAR(10)&amp;" (直接の入力はできません)","「"&amp;'(弊社使用)'!P97&amp;"」 以上")</f>
        <v>「分析項目選択シート」からご希望の分析項目をお選びいただきますと、自動で入力されます。
 (直接の入力はできません)</v>
      </c>
      <c r="G106" s="308"/>
      <c r="H106" s="308"/>
      <c r="I106" s="309"/>
      <c r="J106" s="309"/>
      <c r="K106" s="309"/>
      <c r="L106" s="309"/>
      <c r="M106" s="309"/>
      <c r="N106" s="309"/>
      <c r="O106" s="309"/>
      <c r="P106" s="309"/>
      <c r="Q106" s="309"/>
      <c r="R106" s="309"/>
      <c r="S106" s="309"/>
      <c r="T106" s="309"/>
      <c r="U106" s="309"/>
      <c r="V106" s="309"/>
      <c r="W106" s="308"/>
      <c r="X106" s="308"/>
      <c r="Y106" s="308"/>
      <c r="Z106" s="310"/>
      <c r="AG106" s="15"/>
      <c r="AH106" s="15"/>
      <c r="AI106" s="15"/>
      <c r="AJ106" s="15"/>
      <c r="AK106" s="15"/>
      <c r="AL106" s="15"/>
      <c r="AM106" s="15"/>
      <c r="AN106" s="15"/>
      <c r="AO106" s="15"/>
      <c r="AP106" s="15"/>
    </row>
    <row r="107" spans="1:51" ht="21" customHeight="1">
      <c r="A107" s="1"/>
      <c r="B107" s="2"/>
      <c r="C107" s="305"/>
      <c r="D107" s="305"/>
      <c r="E107" s="305"/>
      <c r="F107" s="307"/>
      <c r="G107" s="308"/>
      <c r="H107" s="308"/>
      <c r="I107" s="308"/>
      <c r="J107" s="308"/>
      <c r="K107" s="308"/>
      <c r="L107" s="308"/>
      <c r="M107" s="308"/>
      <c r="N107" s="308"/>
      <c r="O107" s="308"/>
      <c r="P107" s="308"/>
      <c r="Q107" s="308"/>
      <c r="R107" s="308"/>
      <c r="S107" s="308"/>
      <c r="T107" s="308"/>
      <c r="U107" s="308"/>
      <c r="V107" s="308"/>
      <c r="W107" s="308"/>
      <c r="X107" s="308"/>
      <c r="Y107" s="308"/>
      <c r="Z107" s="310"/>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row>
    <row r="108" spans="1:51" ht="21" customHeight="1">
      <c r="A108" s="1"/>
      <c r="B108" s="2"/>
      <c r="C108" s="305"/>
      <c r="D108" s="305"/>
      <c r="E108" s="305"/>
      <c r="F108" s="307"/>
      <c r="G108" s="308"/>
      <c r="H108" s="308"/>
      <c r="I108" s="308"/>
      <c r="J108" s="308"/>
      <c r="K108" s="308"/>
      <c r="L108" s="308"/>
      <c r="M108" s="308"/>
      <c r="N108" s="308"/>
      <c r="O108" s="308"/>
      <c r="P108" s="308"/>
      <c r="Q108" s="308"/>
      <c r="R108" s="308"/>
      <c r="S108" s="308"/>
      <c r="T108" s="308"/>
      <c r="U108" s="308"/>
      <c r="V108" s="308"/>
      <c r="W108" s="308"/>
      <c r="X108" s="308"/>
      <c r="Y108" s="308"/>
      <c r="Z108" s="310"/>
      <c r="AB108" s="19"/>
      <c r="AC108" s="20"/>
      <c r="AD108" s="20"/>
      <c r="AE108" s="18"/>
      <c r="AF108" s="18"/>
      <c r="AG108" s="18"/>
      <c r="AH108" s="18"/>
      <c r="AI108" s="18"/>
      <c r="AJ108" s="18"/>
      <c r="AK108" s="18"/>
      <c r="AL108" s="18"/>
      <c r="AM108" s="18"/>
      <c r="AN108" s="18"/>
      <c r="AO108" s="18"/>
      <c r="AP108" s="18"/>
      <c r="AQ108" s="18"/>
      <c r="AR108" s="18"/>
      <c r="AS108" s="18"/>
      <c r="AT108" s="18"/>
      <c r="AU108" s="18"/>
      <c r="AV108" s="18"/>
      <c r="AW108" s="18"/>
      <c r="AX108" s="18"/>
      <c r="AY108" s="18"/>
    </row>
    <row r="109" spans="1:51" ht="21" customHeight="1" thickBot="1">
      <c r="A109" s="33"/>
      <c r="B109" s="38"/>
      <c r="C109" s="306"/>
      <c r="D109" s="306"/>
      <c r="E109" s="306"/>
      <c r="F109" s="311"/>
      <c r="G109" s="312"/>
      <c r="H109" s="312"/>
      <c r="I109" s="312"/>
      <c r="J109" s="312"/>
      <c r="K109" s="312"/>
      <c r="L109" s="312"/>
      <c r="M109" s="312"/>
      <c r="N109" s="312"/>
      <c r="O109" s="312"/>
      <c r="P109" s="312"/>
      <c r="Q109" s="312"/>
      <c r="R109" s="312"/>
      <c r="S109" s="312"/>
      <c r="T109" s="312"/>
      <c r="U109" s="312"/>
      <c r="V109" s="312"/>
      <c r="W109" s="312"/>
      <c r="X109" s="312"/>
      <c r="Y109" s="312"/>
      <c r="Z109" s="313"/>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row>
    <row r="110" spans="1:51" ht="18" customHeight="1">
      <c r="A110" s="31"/>
      <c r="B110" s="34"/>
      <c r="C110" s="335" t="s">
        <v>51</v>
      </c>
      <c r="D110" s="335"/>
      <c r="E110" s="336"/>
      <c r="F110" s="314"/>
      <c r="G110" s="314"/>
      <c r="H110" s="314"/>
      <c r="I110" s="314"/>
      <c r="J110" s="314"/>
      <c r="K110" s="314"/>
      <c r="L110" s="314"/>
      <c r="M110" s="314"/>
      <c r="N110" s="314"/>
      <c r="O110" s="314"/>
      <c r="P110" s="314"/>
      <c r="Q110" s="314"/>
      <c r="R110" s="314"/>
      <c r="S110" s="314"/>
      <c r="T110" s="314"/>
      <c r="U110" s="314"/>
      <c r="V110" s="314"/>
      <c r="W110" s="314"/>
      <c r="X110" s="314"/>
      <c r="Y110" s="314"/>
      <c r="Z110" s="315"/>
      <c r="AG110" s="15"/>
      <c r="AH110" s="15"/>
      <c r="AI110" s="15"/>
      <c r="AJ110" s="15"/>
      <c r="AK110" s="15"/>
      <c r="AL110" s="15"/>
      <c r="AM110" s="15"/>
      <c r="AN110" s="15"/>
      <c r="AO110" s="15"/>
      <c r="AP110" s="15"/>
    </row>
    <row r="111" spans="1:51" ht="18" customHeight="1">
      <c r="A111" s="32"/>
      <c r="B111" s="35"/>
      <c r="C111" s="316" t="s">
        <v>79</v>
      </c>
      <c r="D111" s="316"/>
      <c r="E111" s="317"/>
      <c r="F111" s="318"/>
      <c r="G111" s="318"/>
      <c r="H111" s="318"/>
      <c r="I111" s="318"/>
      <c r="J111" s="318"/>
      <c r="K111" s="318"/>
      <c r="L111" s="318"/>
      <c r="M111" s="318"/>
      <c r="N111" s="318"/>
      <c r="O111" s="318"/>
      <c r="P111" s="318"/>
      <c r="Q111" s="318"/>
      <c r="R111" s="318"/>
      <c r="S111" s="318"/>
      <c r="T111" s="318"/>
      <c r="U111" s="318"/>
      <c r="V111" s="318"/>
      <c r="W111" s="318"/>
      <c r="X111" s="318"/>
      <c r="Y111" s="318"/>
      <c r="Z111" s="319"/>
      <c r="AG111" s="15"/>
      <c r="AH111" s="15"/>
      <c r="AI111" s="15"/>
      <c r="AJ111" s="15"/>
      <c r="AK111" s="15"/>
      <c r="AL111" s="15"/>
      <c r="AM111" s="15"/>
      <c r="AN111" s="15"/>
      <c r="AO111" s="15"/>
      <c r="AP111" s="15"/>
    </row>
    <row r="112" spans="1:51" s="6" customFormat="1" ht="18" customHeight="1">
      <c r="A112" s="36"/>
      <c r="B112" s="37"/>
      <c r="C112" s="234" t="s">
        <v>62</v>
      </c>
      <c r="D112" s="234"/>
      <c r="E112" s="234"/>
      <c r="F112" s="324" t="s">
        <v>150</v>
      </c>
      <c r="G112" s="325"/>
      <c r="H112" s="325"/>
      <c r="I112" s="326"/>
      <c r="J112" s="326"/>
      <c r="K112" s="326"/>
      <c r="L112" s="326"/>
      <c r="M112" s="326"/>
      <c r="N112" s="326"/>
      <c r="O112" s="326"/>
      <c r="P112" s="326"/>
      <c r="Q112" s="326"/>
      <c r="R112" s="326"/>
      <c r="S112" s="326"/>
      <c r="T112" s="326"/>
      <c r="U112" s="326"/>
      <c r="V112" s="326"/>
      <c r="W112" s="326"/>
      <c r="X112" s="326"/>
      <c r="Y112" s="326"/>
      <c r="Z112" s="327"/>
      <c r="AF112" s="53"/>
      <c r="AG112" s="15"/>
      <c r="AH112" s="15"/>
      <c r="AI112" s="15"/>
      <c r="AJ112" s="15"/>
      <c r="AK112" s="15"/>
      <c r="AL112" s="15"/>
      <c r="AM112" s="15"/>
      <c r="AN112" s="15"/>
      <c r="AO112" s="15"/>
      <c r="AP112" s="15"/>
      <c r="AQ112" s="53"/>
    </row>
    <row r="113" spans="1:51" ht="18" customHeight="1">
      <c r="A113" s="333" t="s">
        <v>7</v>
      </c>
      <c r="B113" s="334"/>
      <c r="C113" s="302" t="s">
        <v>75</v>
      </c>
      <c r="D113" s="302"/>
      <c r="E113" s="302"/>
      <c r="F113" s="26"/>
      <c r="G113" s="234" t="s">
        <v>74</v>
      </c>
      <c r="H113" s="234"/>
      <c r="I113" s="234"/>
      <c r="J113" s="234"/>
      <c r="K113" s="234"/>
      <c r="L113" s="26"/>
      <c r="M113" s="303" t="s">
        <v>77</v>
      </c>
      <c r="N113" s="303"/>
      <c r="O113" s="303"/>
      <c r="P113" s="25" t="s">
        <v>6</v>
      </c>
      <c r="Q113" s="320"/>
      <c r="R113" s="320"/>
      <c r="S113" s="320"/>
      <c r="T113" s="320"/>
      <c r="U113" s="320"/>
      <c r="V113" s="320"/>
      <c r="W113" s="320"/>
      <c r="X113" s="320"/>
      <c r="Y113" s="320"/>
      <c r="Z113" s="24" t="s">
        <v>78</v>
      </c>
      <c r="AA113" s="182" t="b">
        <v>0</v>
      </c>
      <c r="AB113" s="182" t="b">
        <v>0</v>
      </c>
      <c r="AG113" s="15"/>
      <c r="AH113" s="15"/>
      <c r="AI113" s="15"/>
      <c r="AJ113" s="15"/>
      <c r="AK113" s="15"/>
      <c r="AL113" s="15"/>
      <c r="AM113" s="15"/>
      <c r="AN113" s="15"/>
      <c r="AO113" s="15"/>
      <c r="AP113" s="15"/>
    </row>
    <row r="114" spans="1:51" ht="18" customHeight="1">
      <c r="A114" s="300" t="s">
        <v>81</v>
      </c>
      <c r="B114" s="301"/>
      <c r="C114" s="302" t="s">
        <v>50</v>
      </c>
      <c r="D114" s="302"/>
      <c r="E114" s="302"/>
      <c r="F114" s="30"/>
      <c r="G114" s="303" t="s">
        <v>63</v>
      </c>
      <c r="H114" s="303"/>
      <c r="I114" s="432"/>
      <c r="J114" s="28"/>
      <c r="K114" s="234" t="s">
        <v>64</v>
      </c>
      <c r="L114" s="234"/>
      <c r="M114" s="321"/>
      <c r="N114" s="27"/>
      <c r="O114" s="234" t="s">
        <v>259</v>
      </c>
      <c r="P114" s="234"/>
      <c r="Q114" s="234"/>
      <c r="R114" s="234"/>
      <c r="S114" s="235"/>
      <c r="T114" s="235"/>
      <c r="U114" s="235"/>
      <c r="V114" s="235"/>
      <c r="W114" s="322" t="s">
        <v>258</v>
      </c>
      <c r="X114" s="322"/>
      <c r="Y114" s="322"/>
      <c r="Z114" s="323"/>
      <c r="AA114" s="182" t="b">
        <v>0</v>
      </c>
      <c r="AB114" s="182" t="b">
        <v>0</v>
      </c>
      <c r="AC114" s="182" t="b">
        <v>0</v>
      </c>
      <c r="AG114" s="15"/>
      <c r="AH114" s="15"/>
      <c r="AI114" s="15"/>
      <c r="AJ114" s="15"/>
      <c r="AK114" s="15"/>
      <c r="AL114" s="15"/>
      <c r="AM114" s="15"/>
      <c r="AN114" s="15"/>
      <c r="AO114" s="15"/>
      <c r="AP114" s="15"/>
    </row>
    <row r="115" spans="1:51" ht="21" customHeight="1">
      <c r="A115" s="300"/>
      <c r="B115" s="301"/>
      <c r="C115" s="304" t="s">
        <v>84</v>
      </c>
      <c r="D115" s="305"/>
      <c r="E115" s="305"/>
      <c r="F115" s="307" t="str">
        <f>IF('(弊社使用)'!Q97="","「分析項目選択シート」からご希望の分析項目をお選びいただきますと、自動で入力されます。"&amp;CHAR(10)&amp;" (直接の入力はできません)","「"&amp;'(弊社使用)'!Q97&amp;"」 以上")</f>
        <v>「分析項目選択シート」からご希望の分析項目をお選びいただきますと、自動で入力されます。
 (直接の入力はできません)</v>
      </c>
      <c r="G115" s="308"/>
      <c r="H115" s="308"/>
      <c r="I115" s="309"/>
      <c r="J115" s="309"/>
      <c r="K115" s="309"/>
      <c r="L115" s="309"/>
      <c r="M115" s="309"/>
      <c r="N115" s="309"/>
      <c r="O115" s="309"/>
      <c r="P115" s="309"/>
      <c r="Q115" s="309"/>
      <c r="R115" s="309"/>
      <c r="S115" s="309"/>
      <c r="T115" s="309"/>
      <c r="U115" s="309"/>
      <c r="V115" s="309"/>
      <c r="W115" s="308"/>
      <c r="X115" s="308"/>
      <c r="Y115" s="308"/>
      <c r="Z115" s="310"/>
      <c r="AG115" s="15"/>
      <c r="AH115" s="15"/>
      <c r="AI115" s="15"/>
      <c r="AJ115" s="15"/>
      <c r="AK115" s="15"/>
      <c r="AL115" s="15"/>
      <c r="AM115" s="15"/>
      <c r="AN115" s="15"/>
      <c r="AO115" s="15"/>
      <c r="AP115" s="15"/>
    </row>
    <row r="116" spans="1:51" ht="21" customHeight="1">
      <c r="A116" s="1"/>
      <c r="B116" s="2"/>
      <c r="C116" s="305"/>
      <c r="D116" s="305"/>
      <c r="E116" s="305"/>
      <c r="F116" s="307"/>
      <c r="G116" s="308"/>
      <c r="H116" s="308"/>
      <c r="I116" s="308"/>
      <c r="J116" s="308"/>
      <c r="K116" s="308"/>
      <c r="L116" s="308"/>
      <c r="M116" s="308"/>
      <c r="N116" s="308"/>
      <c r="O116" s="308"/>
      <c r="P116" s="308"/>
      <c r="Q116" s="308"/>
      <c r="R116" s="308"/>
      <c r="S116" s="308"/>
      <c r="T116" s="308"/>
      <c r="U116" s="308"/>
      <c r="V116" s="308"/>
      <c r="W116" s="308"/>
      <c r="X116" s="308"/>
      <c r="Y116" s="308"/>
      <c r="Z116" s="310"/>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row>
    <row r="117" spans="1:51" ht="21" customHeight="1">
      <c r="A117" s="1"/>
      <c r="B117" s="2"/>
      <c r="C117" s="305"/>
      <c r="D117" s="305"/>
      <c r="E117" s="305"/>
      <c r="F117" s="307"/>
      <c r="G117" s="308"/>
      <c r="H117" s="308"/>
      <c r="I117" s="308"/>
      <c r="J117" s="308"/>
      <c r="K117" s="308"/>
      <c r="L117" s="308"/>
      <c r="M117" s="308"/>
      <c r="N117" s="308"/>
      <c r="O117" s="308"/>
      <c r="P117" s="308"/>
      <c r="Q117" s="308"/>
      <c r="R117" s="308"/>
      <c r="S117" s="308"/>
      <c r="T117" s="308"/>
      <c r="U117" s="308"/>
      <c r="V117" s="308"/>
      <c r="W117" s="308"/>
      <c r="X117" s="308"/>
      <c r="Y117" s="308"/>
      <c r="Z117" s="310"/>
      <c r="AB117" s="19"/>
      <c r="AC117" s="20"/>
      <c r="AD117" s="20"/>
      <c r="AE117" s="18"/>
      <c r="AF117" s="18"/>
      <c r="AG117" s="18"/>
      <c r="AH117" s="18"/>
      <c r="AI117" s="18"/>
      <c r="AJ117" s="18"/>
      <c r="AK117" s="18"/>
      <c r="AL117" s="18"/>
      <c r="AM117" s="18"/>
      <c r="AN117" s="18"/>
      <c r="AO117" s="18"/>
      <c r="AP117" s="18"/>
      <c r="AQ117" s="18"/>
      <c r="AR117" s="18"/>
      <c r="AS117" s="18"/>
      <c r="AT117" s="18"/>
      <c r="AU117" s="18"/>
      <c r="AV117" s="18"/>
      <c r="AW117" s="18"/>
      <c r="AX117" s="18"/>
      <c r="AY117" s="18"/>
    </row>
    <row r="118" spans="1:51" ht="21" customHeight="1" thickBot="1">
      <c r="A118" s="33"/>
      <c r="B118" s="38"/>
      <c r="C118" s="306"/>
      <c r="D118" s="306"/>
      <c r="E118" s="306"/>
      <c r="F118" s="311"/>
      <c r="G118" s="312"/>
      <c r="H118" s="312"/>
      <c r="I118" s="312"/>
      <c r="J118" s="312"/>
      <c r="K118" s="312"/>
      <c r="L118" s="312"/>
      <c r="M118" s="312"/>
      <c r="N118" s="312"/>
      <c r="O118" s="312"/>
      <c r="P118" s="312"/>
      <c r="Q118" s="312"/>
      <c r="R118" s="312"/>
      <c r="S118" s="312"/>
      <c r="T118" s="312"/>
      <c r="U118" s="312"/>
      <c r="V118" s="312"/>
      <c r="W118" s="312"/>
      <c r="X118" s="312"/>
      <c r="Y118" s="312"/>
      <c r="Z118" s="313"/>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row>
    <row r="119" spans="1:51" ht="18" customHeight="1">
      <c r="A119" s="31"/>
      <c r="B119" s="34"/>
      <c r="C119" s="335" t="s">
        <v>51</v>
      </c>
      <c r="D119" s="335"/>
      <c r="E119" s="336"/>
      <c r="F119" s="314"/>
      <c r="G119" s="314"/>
      <c r="H119" s="314"/>
      <c r="I119" s="314"/>
      <c r="J119" s="314"/>
      <c r="K119" s="314"/>
      <c r="L119" s="314"/>
      <c r="M119" s="314"/>
      <c r="N119" s="314"/>
      <c r="O119" s="314"/>
      <c r="P119" s="314"/>
      <c r="Q119" s="314"/>
      <c r="R119" s="314"/>
      <c r="S119" s="314"/>
      <c r="T119" s="314"/>
      <c r="U119" s="314"/>
      <c r="V119" s="314"/>
      <c r="W119" s="314"/>
      <c r="X119" s="314"/>
      <c r="Y119" s="314"/>
      <c r="Z119" s="315"/>
      <c r="AG119" s="15"/>
      <c r="AH119" s="15"/>
      <c r="AI119" s="15"/>
      <c r="AJ119" s="15"/>
      <c r="AK119" s="15"/>
      <c r="AL119" s="15"/>
      <c r="AM119" s="15"/>
      <c r="AN119" s="15"/>
      <c r="AO119" s="15"/>
      <c r="AP119" s="15"/>
    </row>
    <row r="120" spans="1:51" ht="18" customHeight="1">
      <c r="A120" s="32"/>
      <c r="B120" s="35"/>
      <c r="C120" s="316" t="s">
        <v>79</v>
      </c>
      <c r="D120" s="316"/>
      <c r="E120" s="317"/>
      <c r="F120" s="318"/>
      <c r="G120" s="318"/>
      <c r="H120" s="318"/>
      <c r="I120" s="318"/>
      <c r="J120" s="318"/>
      <c r="K120" s="318"/>
      <c r="L120" s="318"/>
      <c r="M120" s="318"/>
      <c r="N120" s="318"/>
      <c r="O120" s="318"/>
      <c r="P120" s="318"/>
      <c r="Q120" s="318"/>
      <c r="R120" s="318"/>
      <c r="S120" s="318"/>
      <c r="T120" s="318"/>
      <c r="U120" s="318"/>
      <c r="V120" s="318"/>
      <c r="W120" s="318"/>
      <c r="X120" s="318"/>
      <c r="Y120" s="318"/>
      <c r="Z120" s="319"/>
      <c r="AG120" s="15"/>
      <c r="AH120" s="15"/>
      <c r="AI120" s="15"/>
      <c r="AJ120" s="15"/>
      <c r="AK120" s="15"/>
      <c r="AL120" s="15"/>
      <c r="AM120" s="15"/>
      <c r="AN120" s="15"/>
      <c r="AO120" s="15"/>
      <c r="AP120" s="15"/>
    </row>
    <row r="121" spans="1:51" s="6" customFormat="1" ht="18" customHeight="1">
      <c r="A121" s="36"/>
      <c r="B121" s="37"/>
      <c r="C121" s="234" t="s">
        <v>62</v>
      </c>
      <c r="D121" s="234"/>
      <c r="E121" s="234"/>
      <c r="F121" s="324" t="s">
        <v>150</v>
      </c>
      <c r="G121" s="325"/>
      <c r="H121" s="325"/>
      <c r="I121" s="326"/>
      <c r="J121" s="326"/>
      <c r="K121" s="326"/>
      <c r="L121" s="326"/>
      <c r="M121" s="326"/>
      <c r="N121" s="326"/>
      <c r="O121" s="326"/>
      <c r="P121" s="326"/>
      <c r="Q121" s="326"/>
      <c r="R121" s="326"/>
      <c r="S121" s="326"/>
      <c r="T121" s="326"/>
      <c r="U121" s="326"/>
      <c r="V121" s="326"/>
      <c r="W121" s="326"/>
      <c r="X121" s="326"/>
      <c r="Y121" s="326"/>
      <c r="Z121" s="327"/>
      <c r="AF121" s="53"/>
      <c r="AG121" s="15"/>
      <c r="AH121" s="15"/>
      <c r="AI121" s="15"/>
      <c r="AJ121" s="15"/>
      <c r="AK121" s="15"/>
      <c r="AL121" s="15"/>
      <c r="AM121" s="15"/>
      <c r="AN121" s="15"/>
      <c r="AO121" s="15"/>
      <c r="AP121" s="15"/>
      <c r="AQ121" s="53"/>
    </row>
    <row r="122" spans="1:51" ht="18" customHeight="1">
      <c r="A122" s="333" t="s">
        <v>7</v>
      </c>
      <c r="B122" s="334"/>
      <c r="C122" s="302" t="s">
        <v>75</v>
      </c>
      <c r="D122" s="302"/>
      <c r="E122" s="302"/>
      <c r="F122" s="26"/>
      <c r="G122" s="234" t="s">
        <v>74</v>
      </c>
      <c r="H122" s="234"/>
      <c r="I122" s="234"/>
      <c r="J122" s="234"/>
      <c r="K122" s="234"/>
      <c r="L122" s="26"/>
      <c r="M122" s="303" t="s">
        <v>77</v>
      </c>
      <c r="N122" s="303"/>
      <c r="O122" s="303"/>
      <c r="P122" s="25" t="s">
        <v>6</v>
      </c>
      <c r="Q122" s="320"/>
      <c r="R122" s="320"/>
      <c r="S122" s="320"/>
      <c r="T122" s="320"/>
      <c r="U122" s="320"/>
      <c r="V122" s="320"/>
      <c r="W122" s="320"/>
      <c r="X122" s="320"/>
      <c r="Y122" s="320"/>
      <c r="Z122" s="24" t="s">
        <v>78</v>
      </c>
      <c r="AA122" s="182" t="b">
        <v>0</v>
      </c>
      <c r="AB122" s="182" t="b">
        <v>0</v>
      </c>
      <c r="AG122" s="15"/>
      <c r="AH122" s="15"/>
      <c r="AI122" s="15"/>
      <c r="AJ122" s="15"/>
      <c r="AK122" s="15"/>
      <c r="AL122" s="15"/>
      <c r="AM122" s="15"/>
      <c r="AN122" s="15"/>
      <c r="AO122" s="15"/>
      <c r="AP122" s="15"/>
    </row>
    <row r="123" spans="1:51" ht="18" customHeight="1">
      <c r="A123" s="300" t="s">
        <v>82</v>
      </c>
      <c r="B123" s="301"/>
      <c r="C123" s="302" t="s">
        <v>50</v>
      </c>
      <c r="D123" s="302"/>
      <c r="E123" s="302"/>
      <c r="F123" s="30"/>
      <c r="G123" s="303" t="s">
        <v>63</v>
      </c>
      <c r="H123" s="303"/>
      <c r="I123" s="432"/>
      <c r="J123" s="28"/>
      <c r="K123" s="234" t="s">
        <v>64</v>
      </c>
      <c r="L123" s="234"/>
      <c r="M123" s="321"/>
      <c r="N123" s="27"/>
      <c r="O123" s="234" t="s">
        <v>259</v>
      </c>
      <c r="P123" s="234"/>
      <c r="Q123" s="234"/>
      <c r="R123" s="234"/>
      <c r="S123" s="235"/>
      <c r="T123" s="235"/>
      <c r="U123" s="235"/>
      <c r="V123" s="235"/>
      <c r="W123" s="322" t="s">
        <v>258</v>
      </c>
      <c r="X123" s="322"/>
      <c r="Y123" s="322"/>
      <c r="Z123" s="323"/>
      <c r="AA123" s="182" t="b">
        <v>0</v>
      </c>
      <c r="AB123" s="182" t="b">
        <v>0</v>
      </c>
      <c r="AC123" s="182" t="b">
        <v>0</v>
      </c>
      <c r="AG123" s="15"/>
      <c r="AH123" s="15"/>
      <c r="AI123" s="15"/>
      <c r="AJ123" s="15"/>
      <c r="AK123" s="15"/>
      <c r="AL123" s="15"/>
      <c r="AM123" s="15"/>
      <c r="AN123" s="15"/>
      <c r="AO123" s="15"/>
      <c r="AP123" s="15"/>
    </row>
    <row r="124" spans="1:51" ht="21" customHeight="1">
      <c r="A124" s="300"/>
      <c r="B124" s="301"/>
      <c r="C124" s="304" t="s">
        <v>84</v>
      </c>
      <c r="D124" s="305"/>
      <c r="E124" s="305"/>
      <c r="F124" s="307" t="str">
        <f>IF('(弊社使用)'!R97="","「分析項目選択シート」からご希望の分析項目をお選びいただきますと、自動で入力されます。"&amp;CHAR(10)&amp;" (直接の入力はできません)","「"&amp;'(弊社使用)'!R97&amp;"」 以上")</f>
        <v>「分析項目選択シート」からご希望の分析項目をお選びいただきますと、自動で入力されます。
 (直接の入力はできません)</v>
      </c>
      <c r="G124" s="308"/>
      <c r="H124" s="308"/>
      <c r="I124" s="309"/>
      <c r="J124" s="309"/>
      <c r="K124" s="309"/>
      <c r="L124" s="309"/>
      <c r="M124" s="309"/>
      <c r="N124" s="309"/>
      <c r="O124" s="309"/>
      <c r="P124" s="309"/>
      <c r="Q124" s="309"/>
      <c r="R124" s="309"/>
      <c r="S124" s="309"/>
      <c r="T124" s="309"/>
      <c r="U124" s="309"/>
      <c r="V124" s="309"/>
      <c r="W124" s="308"/>
      <c r="X124" s="308"/>
      <c r="Y124" s="308"/>
      <c r="Z124" s="310"/>
      <c r="AG124" s="15"/>
      <c r="AH124" s="15"/>
      <c r="AI124" s="15"/>
      <c r="AJ124" s="15"/>
      <c r="AK124" s="15"/>
      <c r="AL124" s="15"/>
      <c r="AM124" s="15"/>
      <c r="AN124" s="15"/>
      <c r="AO124" s="15"/>
      <c r="AP124" s="15"/>
    </row>
    <row r="125" spans="1:51" ht="21" customHeight="1">
      <c r="A125" s="1"/>
      <c r="B125" s="2"/>
      <c r="C125" s="305"/>
      <c r="D125" s="305"/>
      <c r="E125" s="305"/>
      <c r="F125" s="307"/>
      <c r="G125" s="308"/>
      <c r="H125" s="308"/>
      <c r="I125" s="308"/>
      <c r="J125" s="308"/>
      <c r="K125" s="308"/>
      <c r="L125" s="308"/>
      <c r="M125" s="308"/>
      <c r="N125" s="308"/>
      <c r="O125" s="308"/>
      <c r="P125" s="308"/>
      <c r="Q125" s="308"/>
      <c r="R125" s="308"/>
      <c r="S125" s="308"/>
      <c r="T125" s="308"/>
      <c r="U125" s="308"/>
      <c r="V125" s="308"/>
      <c r="W125" s="308"/>
      <c r="X125" s="308"/>
      <c r="Y125" s="308"/>
      <c r="Z125" s="310"/>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row>
    <row r="126" spans="1:51" ht="21" customHeight="1">
      <c r="A126" s="1"/>
      <c r="B126" s="2"/>
      <c r="C126" s="305"/>
      <c r="D126" s="305"/>
      <c r="E126" s="305"/>
      <c r="F126" s="307"/>
      <c r="G126" s="308"/>
      <c r="H126" s="308"/>
      <c r="I126" s="308"/>
      <c r="J126" s="308"/>
      <c r="K126" s="308"/>
      <c r="L126" s="308"/>
      <c r="M126" s="308"/>
      <c r="N126" s="308"/>
      <c r="O126" s="308"/>
      <c r="P126" s="308"/>
      <c r="Q126" s="308"/>
      <c r="R126" s="308"/>
      <c r="S126" s="308"/>
      <c r="T126" s="308"/>
      <c r="U126" s="308"/>
      <c r="V126" s="308"/>
      <c r="W126" s="308"/>
      <c r="X126" s="308"/>
      <c r="Y126" s="308"/>
      <c r="Z126" s="310"/>
      <c r="AB126" s="19"/>
      <c r="AC126" s="20"/>
      <c r="AD126" s="20"/>
      <c r="AE126" s="18"/>
      <c r="AF126" s="18"/>
      <c r="AG126" s="18"/>
      <c r="AH126" s="18"/>
      <c r="AI126" s="18"/>
      <c r="AJ126" s="18"/>
      <c r="AK126" s="18"/>
      <c r="AL126" s="18"/>
      <c r="AM126" s="18"/>
      <c r="AN126" s="18"/>
      <c r="AO126" s="18"/>
      <c r="AP126" s="18"/>
      <c r="AQ126" s="18"/>
      <c r="AR126" s="18"/>
      <c r="AS126" s="18"/>
      <c r="AT126" s="18"/>
      <c r="AU126" s="18"/>
      <c r="AV126" s="18"/>
      <c r="AW126" s="18"/>
      <c r="AX126" s="18"/>
      <c r="AY126" s="18"/>
    </row>
    <row r="127" spans="1:51" ht="21" customHeight="1" thickBot="1">
      <c r="A127" s="33"/>
      <c r="B127" s="38"/>
      <c r="C127" s="306"/>
      <c r="D127" s="306"/>
      <c r="E127" s="306"/>
      <c r="F127" s="311"/>
      <c r="G127" s="312"/>
      <c r="H127" s="312"/>
      <c r="I127" s="312"/>
      <c r="J127" s="312"/>
      <c r="K127" s="312"/>
      <c r="L127" s="312"/>
      <c r="M127" s="312"/>
      <c r="N127" s="312"/>
      <c r="O127" s="312"/>
      <c r="P127" s="312"/>
      <c r="Q127" s="312"/>
      <c r="R127" s="312"/>
      <c r="S127" s="312"/>
      <c r="T127" s="312"/>
      <c r="U127" s="312"/>
      <c r="V127" s="312"/>
      <c r="W127" s="312"/>
      <c r="X127" s="312"/>
      <c r="Y127" s="312"/>
      <c r="Z127" s="313"/>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row>
    <row r="128" spans="1:51" ht="18" customHeight="1">
      <c r="A128" s="31"/>
      <c r="B128" s="34"/>
      <c r="C128" s="335" t="s">
        <v>51</v>
      </c>
      <c r="D128" s="335"/>
      <c r="E128" s="336"/>
      <c r="F128" s="314"/>
      <c r="G128" s="314"/>
      <c r="H128" s="314"/>
      <c r="I128" s="314"/>
      <c r="J128" s="314"/>
      <c r="K128" s="314"/>
      <c r="L128" s="314"/>
      <c r="M128" s="314"/>
      <c r="N128" s="314"/>
      <c r="O128" s="314"/>
      <c r="P128" s="314"/>
      <c r="Q128" s="314"/>
      <c r="R128" s="314"/>
      <c r="S128" s="314"/>
      <c r="T128" s="314"/>
      <c r="U128" s="314"/>
      <c r="V128" s="314"/>
      <c r="W128" s="314"/>
      <c r="X128" s="314"/>
      <c r="Y128" s="314"/>
      <c r="Z128" s="315"/>
      <c r="AG128" s="15"/>
      <c r="AH128" s="15"/>
      <c r="AI128" s="15"/>
      <c r="AJ128" s="15"/>
      <c r="AK128" s="15"/>
      <c r="AL128" s="15"/>
      <c r="AM128" s="15"/>
      <c r="AN128" s="15"/>
      <c r="AO128" s="15"/>
      <c r="AP128" s="15"/>
    </row>
    <row r="129" spans="1:51" ht="18" customHeight="1">
      <c r="A129" s="32"/>
      <c r="B129" s="35"/>
      <c r="C129" s="316" t="s">
        <v>79</v>
      </c>
      <c r="D129" s="316"/>
      <c r="E129" s="317"/>
      <c r="F129" s="318"/>
      <c r="G129" s="318"/>
      <c r="H129" s="318"/>
      <c r="I129" s="318"/>
      <c r="J129" s="318"/>
      <c r="K129" s="318"/>
      <c r="L129" s="318"/>
      <c r="M129" s="318"/>
      <c r="N129" s="318"/>
      <c r="O129" s="318"/>
      <c r="P129" s="318"/>
      <c r="Q129" s="318"/>
      <c r="R129" s="318"/>
      <c r="S129" s="318"/>
      <c r="T129" s="318"/>
      <c r="U129" s="318"/>
      <c r="V129" s="318"/>
      <c r="W129" s="318"/>
      <c r="X129" s="318"/>
      <c r="Y129" s="318"/>
      <c r="Z129" s="319"/>
      <c r="AG129" s="15"/>
      <c r="AH129" s="15"/>
      <c r="AI129" s="15"/>
      <c r="AJ129" s="15"/>
      <c r="AK129" s="15"/>
      <c r="AL129" s="15"/>
      <c r="AM129" s="15"/>
      <c r="AN129" s="15"/>
      <c r="AO129" s="15"/>
      <c r="AP129" s="15"/>
    </row>
    <row r="130" spans="1:51" s="6" customFormat="1" ht="18" customHeight="1">
      <c r="A130" s="36"/>
      <c r="B130" s="37"/>
      <c r="C130" s="234" t="s">
        <v>62</v>
      </c>
      <c r="D130" s="234"/>
      <c r="E130" s="234"/>
      <c r="F130" s="324" t="s">
        <v>150</v>
      </c>
      <c r="G130" s="325"/>
      <c r="H130" s="325"/>
      <c r="I130" s="326"/>
      <c r="J130" s="326"/>
      <c r="K130" s="326"/>
      <c r="L130" s="326"/>
      <c r="M130" s="326"/>
      <c r="N130" s="326"/>
      <c r="O130" s="326"/>
      <c r="P130" s="326"/>
      <c r="Q130" s="326"/>
      <c r="R130" s="326"/>
      <c r="S130" s="326"/>
      <c r="T130" s="326"/>
      <c r="U130" s="326"/>
      <c r="V130" s="326"/>
      <c r="W130" s="326"/>
      <c r="X130" s="326"/>
      <c r="Y130" s="326"/>
      <c r="Z130" s="327"/>
      <c r="AF130" s="53"/>
      <c r="AG130" s="15"/>
      <c r="AH130" s="15"/>
      <c r="AI130" s="15"/>
      <c r="AJ130" s="15"/>
      <c r="AK130" s="15"/>
      <c r="AL130" s="15"/>
      <c r="AM130" s="15"/>
      <c r="AN130" s="15"/>
      <c r="AO130" s="15"/>
      <c r="AP130" s="15"/>
      <c r="AQ130" s="53"/>
    </row>
    <row r="131" spans="1:51" ht="18" customHeight="1">
      <c r="A131" s="333" t="s">
        <v>7</v>
      </c>
      <c r="B131" s="334"/>
      <c r="C131" s="302" t="s">
        <v>75</v>
      </c>
      <c r="D131" s="302"/>
      <c r="E131" s="302"/>
      <c r="F131" s="26"/>
      <c r="G131" s="234" t="s">
        <v>74</v>
      </c>
      <c r="H131" s="234"/>
      <c r="I131" s="234"/>
      <c r="J131" s="234"/>
      <c r="K131" s="234"/>
      <c r="L131" s="26"/>
      <c r="M131" s="303" t="s">
        <v>77</v>
      </c>
      <c r="N131" s="303"/>
      <c r="O131" s="303"/>
      <c r="P131" s="25" t="s">
        <v>6</v>
      </c>
      <c r="Q131" s="320"/>
      <c r="R131" s="320"/>
      <c r="S131" s="320"/>
      <c r="T131" s="320"/>
      <c r="U131" s="320"/>
      <c r="V131" s="320"/>
      <c r="W131" s="320"/>
      <c r="X131" s="320"/>
      <c r="Y131" s="320"/>
      <c r="Z131" s="24" t="s">
        <v>78</v>
      </c>
      <c r="AA131" s="182" t="b">
        <v>0</v>
      </c>
      <c r="AB131" s="182" t="b">
        <v>0</v>
      </c>
      <c r="AG131" s="15"/>
      <c r="AH131" s="15"/>
      <c r="AI131" s="15"/>
      <c r="AJ131" s="15"/>
      <c r="AK131" s="15"/>
      <c r="AL131" s="15"/>
      <c r="AM131" s="15"/>
      <c r="AN131" s="15"/>
      <c r="AO131" s="15"/>
      <c r="AP131" s="15"/>
    </row>
    <row r="132" spans="1:51" ht="18" customHeight="1">
      <c r="A132" s="300" t="s">
        <v>208</v>
      </c>
      <c r="B132" s="301"/>
      <c r="C132" s="302" t="s">
        <v>50</v>
      </c>
      <c r="D132" s="302"/>
      <c r="E132" s="302"/>
      <c r="F132" s="30"/>
      <c r="G132" s="303" t="s">
        <v>63</v>
      </c>
      <c r="H132" s="303"/>
      <c r="I132" s="432"/>
      <c r="J132" s="28"/>
      <c r="K132" s="234" t="s">
        <v>64</v>
      </c>
      <c r="L132" s="234"/>
      <c r="M132" s="321"/>
      <c r="N132" s="27"/>
      <c r="O132" s="234" t="s">
        <v>259</v>
      </c>
      <c r="P132" s="234"/>
      <c r="Q132" s="234"/>
      <c r="R132" s="234"/>
      <c r="S132" s="235"/>
      <c r="T132" s="235"/>
      <c r="U132" s="235"/>
      <c r="V132" s="235"/>
      <c r="W132" s="322" t="s">
        <v>258</v>
      </c>
      <c r="X132" s="322"/>
      <c r="Y132" s="322"/>
      <c r="Z132" s="323"/>
      <c r="AA132" s="182" t="b">
        <v>0</v>
      </c>
      <c r="AB132" s="182" t="b">
        <v>0</v>
      </c>
      <c r="AC132" s="182" t="b">
        <v>0</v>
      </c>
      <c r="AG132" s="15"/>
      <c r="AH132" s="15"/>
      <c r="AI132" s="15"/>
      <c r="AJ132" s="15"/>
      <c r="AK132" s="15"/>
      <c r="AL132" s="15"/>
      <c r="AM132" s="15"/>
      <c r="AN132" s="15"/>
      <c r="AO132" s="15"/>
      <c r="AP132" s="15"/>
    </row>
    <row r="133" spans="1:51" ht="21" customHeight="1">
      <c r="A133" s="300"/>
      <c r="B133" s="301"/>
      <c r="C133" s="304" t="s">
        <v>84</v>
      </c>
      <c r="D133" s="305"/>
      <c r="E133" s="305"/>
      <c r="F133" s="307" t="str">
        <f>IF('(弊社使用)'!S97="","「分析項目選択シート」からご希望の分析項目をお選びいただきますと、自動で入力されます。"&amp;CHAR(10)&amp;" (直接の入力はできません)","「"&amp;'(弊社使用)'!S97&amp;"」 以上")</f>
        <v>「分析項目選択シート」からご希望の分析項目をお選びいただきますと、自動で入力されます。
 (直接の入力はできません)</v>
      </c>
      <c r="G133" s="308"/>
      <c r="H133" s="308"/>
      <c r="I133" s="309"/>
      <c r="J133" s="309"/>
      <c r="K133" s="309"/>
      <c r="L133" s="309"/>
      <c r="M133" s="309"/>
      <c r="N133" s="309"/>
      <c r="O133" s="309"/>
      <c r="P133" s="309"/>
      <c r="Q133" s="309"/>
      <c r="R133" s="309"/>
      <c r="S133" s="309"/>
      <c r="T133" s="309"/>
      <c r="U133" s="309"/>
      <c r="V133" s="309"/>
      <c r="W133" s="308"/>
      <c r="X133" s="308"/>
      <c r="Y133" s="308"/>
      <c r="Z133" s="310"/>
      <c r="AG133" s="15"/>
      <c r="AH133" s="15"/>
      <c r="AI133" s="15"/>
      <c r="AJ133" s="15"/>
      <c r="AK133" s="15"/>
      <c r="AL133" s="15"/>
      <c r="AM133" s="15"/>
      <c r="AN133" s="15"/>
      <c r="AO133" s="15"/>
      <c r="AP133" s="15"/>
    </row>
    <row r="134" spans="1:51" ht="21" customHeight="1">
      <c r="A134" s="1"/>
      <c r="B134" s="2"/>
      <c r="C134" s="305"/>
      <c r="D134" s="305"/>
      <c r="E134" s="305"/>
      <c r="F134" s="307"/>
      <c r="G134" s="308"/>
      <c r="H134" s="308"/>
      <c r="I134" s="308"/>
      <c r="J134" s="308"/>
      <c r="K134" s="308"/>
      <c r="L134" s="308"/>
      <c r="M134" s="308"/>
      <c r="N134" s="308"/>
      <c r="O134" s="308"/>
      <c r="P134" s="308"/>
      <c r="Q134" s="308"/>
      <c r="R134" s="308"/>
      <c r="S134" s="308"/>
      <c r="T134" s="308"/>
      <c r="U134" s="308"/>
      <c r="V134" s="308"/>
      <c r="W134" s="308"/>
      <c r="X134" s="308"/>
      <c r="Y134" s="308"/>
      <c r="Z134" s="310"/>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row>
    <row r="135" spans="1:51" ht="21" customHeight="1">
      <c r="A135" s="1"/>
      <c r="B135" s="2"/>
      <c r="C135" s="305"/>
      <c r="D135" s="305"/>
      <c r="E135" s="305"/>
      <c r="F135" s="307"/>
      <c r="G135" s="308"/>
      <c r="H135" s="308"/>
      <c r="I135" s="308"/>
      <c r="J135" s="308"/>
      <c r="K135" s="308"/>
      <c r="L135" s="308"/>
      <c r="M135" s="308"/>
      <c r="N135" s="308"/>
      <c r="O135" s="308"/>
      <c r="P135" s="308"/>
      <c r="Q135" s="308"/>
      <c r="R135" s="308"/>
      <c r="S135" s="308"/>
      <c r="T135" s="308"/>
      <c r="U135" s="308"/>
      <c r="V135" s="308"/>
      <c r="W135" s="308"/>
      <c r="X135" s="308"/>
      <c r="Y135" s="308"/>
      <c r="Z135" s="310"/>
      <c r="AB135" s="19"/>
      <c r="AC135" s="20"/>
      <c r="AD135" s="20"/>
      <c r="AE135" s="18"/>
      <c r="AF135" s="18"/>
      <c r="AG135" s="18"/>
      <c r="AH135" s="18"/>
      <c r="AI135" s="18"/>
      <c r="AJ135" s="18"/>
      <c r="AK135" s="18"/>
      <c r="AL135" s="18"/>
      <c r="AM135" s="18"/>
      <c r="AN135" s="18"/>
      <c r="AO135" s="18"/>
      <c r="AP135" s="18"/>
      <c r="AQ135" s="18"/>
      <c r="AR135" s="18"/>
      <c r="AS135" s="18"/>
      <c r="AT135" s="18"/>
      <c r="AU135" s="18"/>
      <c r="AV135" s="18"/>
      <c r="AW135" s="18"/>
      <c r="AX135" s="18"/>
      <c r="AY135" s="18"/>
    </row>
    <row r="136" spans="1:51" ht="21" customHeight="1" thickBot="1">
      <c r="A136" s="33"/>
      <c r="B136" s="38"/>
      <c r="C136" s="306"/>
      <c r="D136" s="306"/>
      <c r="E136" s="306"/>
      <c r="F136" s="311"/>
      <c r="G136" s="312"/>
      <c r="H136" s="312"/>
      <c r="I136" s="312"/>
      <c r="J136" s="312"/>
      <c r="K136" s="312"/>
      <c r="L136" s="312"/>
      <c r="M136" s="312"/>
      <c r="N136" s="312"/>
      <c r="O136" s="312"/>
      <c r="P136" s="312"/>
      <c r="Q136" s="312"/>
      <c r="R136" s="312"/>
      <c r="S136" s="312"/>
      <c r="T136" s="312"/>
      <c r="U136" s="312"/>
      <c r="V136" s="312"/>
      <c r="W136" s="312"/>
      <c r="X136" s="312"/>
      <c r="Y136" s="312"/>
      <c r="Z136" s="313"/>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row>
    <row r="137" spans="1:51" ht="18" customHeight="1">
      <c r="A137" s="31"/>
      <c r="B137" s="34"/>
      <c r="C137" s="335" t="s">
        <v>51</v>
      </c>
      <c r="D137" s="335"/>
      <c r="E137" s="336"/>
      <c r="F137" s="314"/>
      <c r="G137" s="314"/>
      <c r="H137" s="314"/>
      <c r="I137" s="314"/>
      <c r="J137" s="314"/>
      <c r="K137" s="314"/>
      <c r="L137" s="314"/>
      <c r="M137" s="314"/>
      <c r="N137" s="314"/>
      <c r="O137" s="314"/>
      <c r="P137" s="314"/>
      <c r="Q137" s="314"/>
      <c r="R137" s="314"/>
      <c r="S137" s="314"/>
      <c r="T137" s="314"/>
      <c r="U137" s="314"/>
      <c r="V137" s="314"/>
      <c r="W137" s="314"/>
      <c r="X137" s="314"/>
      <c r="Y137" s="314"/>
      <c r="Z137" s="315"/>
      <c r="AG137" s="15"/>
      <c r="AH137" s="15"/>
      <c r="AI137" s="15"/>
      <c r="AJ137" s="15"/>
      <c r="AK137" s="15"/>
      <c r="AL137" s="15"/>
      <c r="AM137" s="15"/>
      <c r="AN137" s="15"/>
      <c r="AO137" s="15"/>
      <c r="AP137" s="15"/>
    </row>
    <row r="138" spans="1:51" ht="18" customHeight="1">
      <c r="A138" s="32"/>
      <c r="B138" s="35"/>
      <c r="C138" s="316" t="s">
        <v>79</v>
      </c>
      <c r="D138" s="316"/>
      <c r="E138" s="317"/>
      <c r="F138" s="318"/>
      <c r="G138" s="318"/>
      <c r="H138" s="318"/>
      <c r="I138" s="318"/>
      <c r="J138" s="318"/>
      <c r="K138" s="318"/>
      <c r="L138" s="318"/>
      <c r="M138" s="318"/>
      <c r="N138" s="318"/>
      <c r="O138" s="318"/>
      <c r="P138" s="318"/>
      <c r="Q138" s="318"/>
      <c r="R138" s="318"/>
      <c r="S138" s="318"/>
      <c r="T138" s="318"/>
      <c r="U138" s="318"/>
      <c r="V138" s="318"/>
      <c r="W138" s="318"/>
      <c r="X138" s="318"/>
      <c r="Y138" s="318"/>
      <c r="Z138" s="319"/>
      <c r="AG138" s="15"/>
      <c r="AH138" s="15"/>
      <c r="AI138" s="15"/>
      <c r="AJ138" s="15"/>
      <c r="AK138" s="15"/>
      <c r="AL138" s="15"/>
      <c r="AM138" s="15"/>
      <c r="AN138" s="15"/>
      <c r="AO138" s="15"/>
      <c r="AP138" s="15"/>
    </row>
    <row r="139" spans="1:51" s="6" customFormat="1" ht="18" customHeight="1">
      <c r="A139" s="36"/>
      <c r="B139" s="37"/>
      <c r="C139" s="234" t="s">
        <v>62</v>
      </c>
      <c r="D139" s="234"/>
      <c r="E139" s="234"/>
      <c r="F139" s="324" t="s">
        <v>150</v>
      </c>
      <c r="G139" s="325"/>
      <c r="H139" s="325"/>
      <c r="I139" s="326"/>
      <c r="J139" s="326"/>
      <c r="K139" s="326"/>
      <c r="L139" s="326"/>
      <c r="M139" s="326"/>
      <c r="N139" s="326"/>
      <c r="O139" s="326"/>
      <c r="P139" s="326"/>
      <c r="Q139" s="326"/>
      <c r="R139" s="326"/>
      <c r="S139" s="326"/>
      <c r="T139" s="326"/>
      <c r="U139" s="326"/>
      <c r="V139" s="326"/>
      <c r="W139" s="326"/>
      <c r="X139" s="326"/>
      <c r="Y139" s="326"/>
      <c r="Z139" s="327"/>
      <c r="AF139" s="53"/>
      <c r="AG139" s="15"/>
      <c r="AH139" s="15"/>
      <c r="AI139" s="15"/>
      <c r="AJ139" s="15"/>
      <c r="AK139" s="15"/>
      <c r="AL139" s="15"/>
      <c r="AM139" s="15"/>
      <c r="AN139" s="15"/>
      <c r="AO139" s="15"/>
      <c r="AP139" s="15"/>
      <c r="AQ139" s="53"/>
    </row>
    <row r="140" spans="1:51" ht="18" customHeight="1">
      <c r="A140" s="333" t="s">
        <v>7</v>
      </c>
      <c r="B140" s="334"/>
      <c r="C140" s="302" t="s">
        <v>75</v>
      </c>
      <c r="D140" s="302"/>
      <c r="E140" s="302"/>
      <c r="F140" s="26"/>
      <c r="G140" s="234" t="s">
        <v>74</v>
      </c>
      <c r="H140" s="234"/>
      <c r="I140" s="234"/>
      <c r="J140" s="234"/>
      <c r="K140" s="234"/>
      <c r="L140" s="26"/>
      <c r="M140" s="303" t="s">
        <v>77</v>
      </c>
      <c r="N140" s="303"/>
      <c r="O140" s="303"/>
      <c r="P140" s="25" t="s">
        <v>6</v>
      </c>
      <c r="Q140" s="320"/>
      <c r="R140" s="320"/>
      <c r="S140" s="320"/>
      <c r="T140" s="320"/>
      <c r="U140" s="320"/>
      <c r="V140" s="320"/>
      <c r="W140" s="320"/>
      <c r="X140" s="320"/>
      <c r="Y140" s="320"/>
      <c r="Z140" s="24" t="s">
        <v>78</v>
      </c>
      <c r="AA140" s="182" t="b">
        <v>0</v>
      </c>
      <c r="AB140" s="182" t="b">
        <v>0</v>
      </c>
      <c r="AG140" s="15"/>
      <c r="AH140" s="15"/>
      <c r="AI140" s="15"/>
      <c r="AJ140" s="15"/>
      <c r="AK140" s="15"/>
      <c r="AL140" s="15"/>
      <c r="AM140" s="15"/>
      <c r="AN140" s="15"/>
      <c r="AO140" s="15"/>
      <c r="AP140" s="15"/>
    </row>
    <row r="141" spans="1:51" ht="18" customHeight="1">
      <c r="A141" s="300" t="s">
        <v>209</v>
      </c>
      <c r="B141" s="301"/>
      <c r="C141" s="302" t="s">
        <v>50</v>
      </c>
      <c r="D141" s="302"/>
      <c r="E141" s="302"/>
      <c r="F141" s="30"/>
      <c r="G141" s="303" t="s">
        <v>63</v>
      </c>
      <c r="H141" s="303"/>
      <c r="I141" s="432"/>
      <c r="J141" s="28"/>
      <c r="K141" s="234" t="s">
        <v>64</v>
      </c>
      <c r="L141" s="234"/>
      <c r="M141" s="321"/>
      <c r="N141" s="27"/>
      <c r="O141" s="234" t="s">
        <v>259</v>
      </c>
      <c r="P141" s="234"/>
      <c r="Q141" s="234"/>
      <c r="R141" s="234"/>
      <c r="S141" s="235"/>
      <c r="T141" s="235"/>
      <c r="U141" s="235"/>
      <c r="V141" s="235"/>
      <c r="W141" s="322" t="s">
        <v>258</v>
      </c>
      <c r="X141" s="322"/>
      <c r="Y141" s="322"/>
      <c r="Z141" s="323"/>
      <c r="AA141" s="182" t="b">
        <v>0</v>
      </c>
      <c r="AB141" s="182" t="b">
        <v>0</v>
      </c>
      <c r="AC141" s="182" t="b">
        <v>0</v>
      </c>
      <c r="AG141" s="15"/>
      <c r="AH141" s="15"/>
      <c r="AI141" s="15"/>
      <c r="AJ141" s="15"/>
      <c r="AK141" s="15"/>
      <c r="AL141" s="15"/>
      <c r="AM141" s="15"/>
      <c r="AN141" s="15"/>
      <c r="AO141" s="15"/>
      <c r="AP141" s="15"/>
    </row>
    <row r="142" spans="1:51" ht="21" customHeight="1">
      <c r="A142" s="300"/>
      <c r="B142" s="301"/>
      <c r="C142" s="304" t="s">
        <v>84</v>
      </c>
      <c r="D142" s="305"/>
      <c r="E142" s="305"/>
      <c r="F142" s="307" t="str">
        <f>IF('(弊社使用)'!T97="","「分析項目選択シート」からご希望の分析項目をお選びいただきますと、自動で入力されます。"&amp;CHAR(10)&amp;" (直接の入力はできません)","「"&amp;'(弊社使用)'!T97&amp;"」 以上")</f>
        <v>「分析項目選択シート」からご希望の分析項目をお選びいただきますと、自動で入力されます。
 (直接の入力はできません)</v>
      </c>
      <c r="G142" s="308"/>
      <c r="H142" s="308"/>
      <c r="I142" s="309"/>
      <c r="J142" s="309"/>
      <c r="K142" s="309"/>
      <c r="L142" s="309"/>
      <c r="M142" s="309"/>
      <c r="N142" s="309"/>
      <c r="O142" s="309"/>
      <c r="P142" s="309"/>
      <c r="Q142" s="309"/>
      <c r="R142" s="309"/>
      <c r="S142" s="309"/>
      <c r="T142" s="309"/>
      <c r="U142" s="309"/>
      <c r="V142" s="309"/>
      <c r="W142" s="308"/>
      <c r="X142" s="308"/>
      <c r="Y142" s="308"/>
      <c r="Z142" s="310"/>
      <c r="AG142" s="15"/>
      <c r="AH142" s="15"/>
      <c r="AI142" s="15"/>
      <c r="AJ142" s="15"/>
      <c r="AK142" s="15"/>
      <c r="AL142" s="15"/>
      <c r="AM142" s="15"/>
      <c r="AN142" s="15"/>
      <c r="AO142" s="15"/>
      <c r="AP142" s="15"/>
    </row>
    <row r="143" spans="1:51" ht="21" customHeight="1">
      <c r="A143" s="1"/>
      <c r="B143" s="2"/>
      <c r="C143" s="305"/>
      <c r="D143" s="305"/>
      <c r="E143" s="305"/>
      <c r="F143" s="307"/>
      <c r="G143" s="308"/>
      <c r="H143" s="308"/>
      <c r="I143" s="308"/>
      <c r="J143" s="308"/>
      <c r="K143" s="308"/>
      <c r="L143" s="308"/>
      <c r="M143" s="308"/>
      <c r="N143" s="308"/>
      <c r="O143" s="308"/>
      <c r="P143" s="308"/>
      <c r="Q143" s="308"/>
      <c r="R143" s="308"/>
      <c r="S143" s="308"/>
      <c r="T143" s="308"/>
      <c r="U143" s="308"/>
      <c r="V143" s="308"/>
      <c r="W143" s="308"/>
      <c r="X143" s="308"/>
      <c r="Y143" s="308"/>
      <c r="Z143" s="310"/>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row>
    <row r="144" spans="1:51" ht="21" customHeight="1">
      <c r="A144" s="1"/>
      <c r="B144" s="2"/>
      <c r="C144" s="305"/>
      <c r="D144" s="305"/>
      <c r="E144" s="305"/>
      <c r="F144" s="307"/>
      <c r="G144" s="308"/>
      <c r="H144" s="308"/>
      <c r="I144" s="308"/>
      <c r="J144" s="308"/>
      <c r="K144" s="308"/>
      <c r="L144" s="308"/>
      <c r="M144" s="308"/>
      <c r="N144" s="308"/>
      <c r="O144" s="308"/>
      <c r="P144" s="308"/>
      <c r="Q144" s="308"/>
      <c r="R144" s="308"/>
      <c r="S144" s="308"/>
      <c r="T144" s="308"/>
      <c r="U144" s="308"/>
      <c r="V144" s="308"/>
      <c r="W144" s="308"/>
      <c r="X144" s="308"/>
      <c r="Y144" s="308"/>
      <c r="Z144" s="310"/>
      <c r="AB144" s="19"/>
      <c r="AC144" s="20"/>
      <c r="AD144" s="20"/>
      <c r="AE144" s="18"/>
      <c r="AF144" s="18"/>
      <c r="AG144" s="18"/>
      <c r="AH144" s="18"/>
      <c r="AI144" s="18"/>
      <c r="AJ144" s="18"/>
      <c r="AK144" s="18"/>
      <c r="AL144" s="18"/>
      <c r="AM144" s="18"/>
      <c r="AN144" s="18"/>
      <c r="AO144" s="18"/>
      <c r="AP144" s="18"/>
      <c r="AQ144" s="18"/>
      <c r="AR144" s="18"/>
      <c r="AS144" s="18"/>
      <c r="AT144" s="18"/>
      <c r="AU144" s="18"/>
      <c r="AV144" s="18"/>
      <c r="AW144" s="18"/>
      <c r="AX144" s="18"/>
      <c r="AY144" s="18"/>
    </row>
    <row r="145" spans="1:51" ht="21" customHeight="1" thickBot="1">
      <c r="A145" s="33"/>
      <c r="B145" s="38"/>
      <c r="C145" s="306"/>
      <c r="D145" s="306"/>
      <c r="E145" s="306"/>
      <c r="F145" s="311"/>
      <c r="G145" s="312"/>
      <c r="H145" s="312"/>
      <c r="I145" s="312"/>
      <c r="J145" s="312"/>
      <c r="K145" s="312"/>
      <c r="L145" s="312"/>
      <c r="M145" s="312"/>
      <c r="N145" s="312"/>
      <c r="O145" s="312"/>
      <c r="P145" s="312"/>
      <c r="Q145" s="312"/>
      <c r="R145" s="312"/>
      <c r="S145" s="312"/>
      <c r="T145" s="312"/>
      <c r="U145" s="312"/>
      <c r="V145" s="312"/>
      <c r="W145" s="312"/>
      <c r="X145" s="312"/>
      <c r="Y145" s="312"/>
      <c r="Z145" s="313"/>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row>
  </sheetData>
  <sheetProtection algorithmName="SHA-512" hashValue="b77zleSXs0DoK/mXchpWYqvxBkaVY0y+VqshMRRndB4sU/Iun+mNqHTjMTC3UD+MhodnWOpaSZfhgnaOR0Y6JA==" saltValue="X5NoJg3r1NvHKWygW5d3pA==" spinCount="100000" sheet="1" objects="1" scenarios="1"/>
  <dataConsolidate/>
  <mergeCells count="317">
    <mergeCell ref="AF48:AQ52"/>
    <mergeCell ref="AF56:AQ70"/>
    <mergeCell ref="W141:Z141"/>
    <mergeCell ref="C142:E145"/>
    <mergeCell ref="F142:Z145"/>
    <mergeCell ref="A141:B142"/>
    <mergeCell ref="C141:E141"/>
    <mergeCell ref="G141:I141"/>
    <mergeCell ref="K141:M141"/>
    <mergeCell ref="O141:R141"/>
    <mergeCell ref="S141:V141"/>
    <mergeCell ref="C139:E139"/>
    <mergeCell ref="F139:H139"/>
    <mergeCell ref="I139:Z139"/>
    <mergeCell ref="A140:B140"/>
    <mergeCell ref="C140:E140"/>
    <mergeCell ref="G140:K140"/>
    <mergeCell ref="M140:O140"/>
    <mergeCell ref="Q140:Y140"/>
    <mergeCell ref="W132:Z132"/>
    <mergeCell ref="C133:E136"/>
    <mergeCell ref="F133:Z136"/>
    <mergeCell ref="C137:E137"/>
    <mergeCell ref="F137:Z137"/>
    <mergeCell ref="C138:E138"/>
    <mergeCell ref="F138:Z138"/>
    <mergeCell ref="A132:B133"/>
    <mergeCell ref="C132:E132"/>
    <mergeCell ref="G132:I132"/>
    <mergeCell ref="K132:M132"/>
    <mergeCell ref="O132:R132"/>
    <mergeCell ref="S132:V132"/>
    <mergeCell ref="C130:E130"/>
    <mergeCell ref="F130:H130"/>
    <mergeCell ref="I130:Z130"/>
    <mergeCell ref="A131:B131"/>
    <mergeCell ref="C131:E131"/>
    <mergeCell ref="G131:K131"/>
    <mergeCell ref="M131:O131"/>
    <mergeCell ref="Q131:Y131"/>
    <mergeCell ref="W123:Z123"/>
    <mergeCell ref="C124:E127"/>
    <mergeCell ref="F124:Z127"/>
    <mergeCell ref="C128:E128"/>
    <mergeCell ref="F128:Z128"/>
    <mergeCell ref="C129:E129"/>
    <mergeCell ref="F129:Z129"/>
    <mergeCell ref="A123:B124"/>
    <mergeCell ref="C123:E123"/>
    <mergeCell ref="G123:I123"/>
    <mergeCell ref="K123:M123"/>
    <mergeCell ref="O123:R123"/>
    <mergeCell ref="S123:V123"/>
    <mergeCell ref="C121:E121"/>
    <mergeCell ref="F121:H121"/>
    <mergeCell ref="I121:Z121"/>
    <mergeCell ref="A122:B122"/>
    <mergeCell ref="C122:E122"/>
    <mergeCell ref="G122:K122"/>
    <mergeCell ref="M122:O122"/>
    <mergeCell ref="Q122:Y122"/>
    <mergeCell ref="W114:Z114"/>
    <mergeCell ref="C115:E118"/>
    <mergeCell ref="F115:Z118"/>
    <mergeCell ref="C119:E119"/>
    <mergeCell ref="F119:Z119"/>
    <mergeCell ref="C120:E120"/>
    <mergeCell ref="F120:Z120"/>
    <mergeCell ref="A114:B115"/>
    <mergeCell ref="C114:E114"/>
    <mergeCell ref="G114:I114"/>
    <mergeCell ref="K114:M114"/>
    <mergeCell ref="O114:R114"/>
    <mergeCell ref="S114:V114"/>
    <mergeCell ref="C112:E112"/>
    <mergeCell ref="F112:H112"/>
    <mergeCell ref="I112:Z112"/>
    <mergeCell ref="A113:B113"/>
    <mergeCell ref="C113:E113"/>
    <mergeCell ref="G113:K113"/>
    <mergeCell ref="M113:O113"/>
    <mergeCell ref="Q113:Y113"/>
    <mergeCell ref="W105:Z105"/>
    <mergeCell ref="C106:E109"/>
    <mergeCell ref="F106:Z109"/>
    <mergeCell ref="C110:E110"/>
    <mergeCell ref="F110:Z110"/>
    <mergeCell ref="C111:E111"/>
    <mergeCell ref="F111:Z111"/>
    <mergeCell ref="A105:B106"/>
    <mergeCell ref="C105:E105"/>
    <mergeCell ref="G105:I105"/>
    <mergeCell ref="K105:M105"/>
    <mergeCell ref="O105:R105"/>
    <mergeCell ref="S105:V105"/>
    <mergeCell ref="C103:E103"/>
    <mergeCell ref="F103:H103"/>
    <mergeCell ref="I103:Z103"/>
    <mergeCell ref="A104:B104"/>
    <mergeCell ref="C104:E104"/>
    <mergeCell ref="G104:K104"/>
    <mergeCell ref="M104:O104"/>
    <mergeCell ref="Q104:Y104"/>
    <mergeCell ref="W96:Z96"/>
    <mergeCell ref="C97:E100"/>
    <mergeCell ref="F97:Z100"/>
    <mergeCell ref="C101:E101"/>
    <mergeCell ref="F101:Z101"/>
    <mergeCell ref="C102:E102"/>
    <mergeCell ref="F102:Z102"/>
    <mergeCell ref="A96:B97"/>
    <mergeCell ref="C96:E96"/>
    <mergeCell ref="G96:I96"/>
    <mergeCell ref="K96:M96"/>
    <mergeCell ref="O96:R96"/>
    <mergeCell ref="S96:V96"/>
    <mergeCell ref="C94:E94"/>
    <mergeCell ref="F94:H94"/>
    <mergeCell ref="I94:Z94"/>
    <mergeCell ref="A95:B95"/>
    <mergeCell ref="C95:E95"/>
    <mergeCell ref="G95:K95"/>
    <mergeCell ref="M95:O95"/>
    <mergeCell ref="Q95:Y95"/>
    <mergeCell ref="W87:Z87"/>
    <mergeCell ref="C88:E91"/>
    <mergeCell ref="F88:Z91"/>
    <mergeCell ref="C92:E92"/>
    <mergeCell ref="F92:Z92"/>
    <mergeCell ref="C93:E93"/>
    <mergeCell ref="F93:Z93"/>
    <mergeCell ref="A87:B88"/>
    <mergeCell ref="C87:E87"/>
    <mergeCell ref="G87:I87"/>
    <mergeCell ref="K87:M87"/>
    <mergeCell ref="O87:R87"/>
    <mergeCell ref="S87:V87"/>
    <mergeCell ref="C85:E85"/>
    <mergeCell ref="F85:H85"/>
    <mergeCell ref="I85:Z85"/>
    <mergeCell ref="A86:B86"/>
    <mergeCell ref="C86:E86"/>
    <mergeCell ref="G86:K86"/>
    <mergeCell ref="M86:O86"/>
    <mergeCell ref="Q86:Y86"/>
    <mergeCell ref="W78:Z78"/>
    <mergeCell ref="C79:E82"/>
    <mergeCell ref="F79:Z82"/>
    <mergeCell ref="C83:E83"/>
    <mergeCell ref="F83:Z83"/>
    <mergeCell ref="C84:E84"/>
    <mergeCell ref="F84:Z84"/>
    <mergeCell ref="A78:B79"/>
    <mergeCell ref="C78:E78"/>
    <mergeCell ref="G78:I78"/>
    <mergeCell ref="K78:M78"/>
    <mergeCell ref="O78:R78"/>
    <mergeCell ref="S78:V78"/>
    <mergeCell ref="C75:E75"/>
    <mergeCell ref="F75:Z75"/>
    <mergeCell ref="C76:E76"/>
    <mergeCell ref="F76:H76"/>
    <mergeCell ref="I76:Z76"/>
    <mergeCell ref="A77:B77"/>
    <mergeCell ref="C77:E77"/>
    <mergeCell ref="G77:K77"/>
    <mergeCell ref="M77:O77"/>
    <mergeCell ref="Q77:Y77"/>
    <mergeCell ref="C70:E73"/>
    <mergeCell ref="F70:Z73"/>
    <mergeCell ref="C74:E74"/>
    <mergeCell ref="F74:Z74"/>
    <mergeCell ref="A68:B68"/>
    <mergeCell ref="C68:E68"/>
    <mergeCell ref="G68:K68"/>
    <mergeCell ref="M68:O68"/>
    <mergeCell ref="Q68:Y68"/>
    <mergeCell ref="A69:B70"/>
    <mergeCell ref="C69:E69"/>
    <mergeCell ref="G69:I69"/>
    <mergeCell ref="K69:M69"/>
    <mergeCell ref="C65:E65"/>
    <mergeCell ref="F65:Z65"/>
    <mergeCell ref="C66:E66"/>
    <mergeCell ref="F66:Z66"/>
    <mergeCell ref="C67:E67"/>
    <mergeCell ref="F67:H67"/>
    <mergeCell ref="I67:Z67"/>
    <mergeCell ref="O69:R69"/>
    <mergeCell ref="S69:V69"/>
    <mergeCell ref="W69:Z69"/>
    <mergeCell ref="A60:B61"/>
    <mergeCell ref="C60:E60"/>
    <mergeCell ref="G60:I60"/>
    <mergeCell ref="K60:M60"/>
    <mergeCell ref="W60:Z60"/>
    <mergeCell ref="C61:E64"/>
    <mergeCell ref="F61:Z64"/>
    <mergeCell ref="O60:R60"/>
    <mergeCell ref="S60:V60"/>
    <mergeCell ref="C57:E57"/>
    <mergeCell ref="F57:Z57"/>
    <mergeCell ref="C58:E58"/>
    <mergeCell ref="F58:H58"/>
    <mergeCell ref="I58:Z58"/>
    <mergeCell ref="A59:B59"/>
    <mergeCell ref="C59:E59"/>
    <mergeCell ref="G59:K59"/>
    <mergeCell ref="M59:O59"/>
    <mergeCell ref="Q59:Y59"/>
    <mergeCell ref="A49:Z49"/>
    <mergeCell ref="A51:E52"/>
    <mergeCell ref="F51:Z52"/>
    <mergeCell ref="C56:E56"/>
    <mergeCell ref="F56:Z56"/>
    <mergeCell ref="A41:Z41"/>
    <mergeCell ref="A42:Z42"/>
    <mergeCell ref="B43:K43"/>
    <mergeCell ref="A46:Z46"/>
    <mergeCell ref="A47:Z47"/>
    <mergeCell ref="A48:Z48"/>
    <mergeCell ref="M45:Z45"/>
    <mergeCell ref="A32:C32"/>
    <mergeCell ref="E32:G32"/>
    <mergeCell ref="I32:O32"/>
    <mergeCell ref="Q32:U32"/>
    <mergeCell ref="V32:Y32"/>
    <mergeCell ref="A35:G35"/>
    <mergeCell ref="A36:Z36"/>
    <mergeCell ref="A37:C37"/>
    <mergeCell ref="A38:C39"/>
    <mergeCell ref="D38:D39"/>
    <mergeCell ref="E38:F39"/>
    <mergeCell ref="H38:N38"/>
    <mergeCell ref="P38:Z38"/>
    <mergeCell ref="G39:L39"/>
    <mergeCell ref="M39:Z39"/>
    <mergeCell ref="A28:C28"/>
    <mergeCell ref="D28:E28"/>
    <mergeCell ref="F28:G28"/>
    <mergeCell ref="K28:M28"/>
    <mergeCell ref="O28:P28"/>
    <mergeCell ref="Q28:T28"/>
    <mergeCell ref="H29:I30"/>
    <mergeCell ref="J29:K29"/>
    <mergeCell ref="L29:Z29"/>
    <mergeCell ref="J30:K30"/>
    <mergeCell ref="L30:Z30"/>
    <mergeCell ref="Q22:S22"/>
    <mergeCell ref="U22:V22"/>
    <mergeCell ref="W22:Z22"/>
    <mergeCell ref="H23:I25"/>
    <mergeCell ref="J23:K23"/>
    <mergeCell ref="L23:Z23"/>
    <mergeCell ref="J24:K24"/>
    <mergeCell ref="L24:Z24"/>
    <mergeCell ref="A22:C22"/>
    <mergeCell ref="D22:E22"/>
    <mergeCell ref="F22:G22"/>
    <mergeCell ref="H22:I22"/>
    <mergeCell ref="K22:L22"/>
    <mergeCell ref="N22:O22"/>
    <mergeCell ref="A25:G25"/>
    <mergeCell ref="J25:K25"/>
    <mergeCell ref="L25:Z25"/>
    <mergeCell ref="A18:C18"/>
    <mergeCell ref="E18:H18"/>
    <mergeCell ref="J18:M18"/>
    <mergeCell ref="N18:O18"/>
    <mergeCell ref="P18:Z18"/>
    <mergeCell ref="A21:C21"/>
    <mergeCell ref="D21:E21"/>
    <mergeCell ref="F21:G21"/>
    <mergeCell ref="H21:I21"/>
    <mergeCell ref="J21:Z21"/>
    <mergeCell ref="V12:V13"/>
    <mergeCell ref="W12:Z13"/>
    <mergeCell ref="O14:P17"/>
    <mergeCell ref="Q14:Q17"/>
    <mergeCell ref="R14:U17"/>
    <mergeCell ref="V14:V17"/>
    <mergeCell ref="W14:Z17"/>
    <mergeCell ref="A12:C17"/>
    <mergeCell ref="D12:E14"/>
    <mergeCell ref="F12:N14"/>
    <mergeCell ref="O12:P13"/>
    <mergeCell ref="Q12:Q13"/>
    <mergeCell ref="R12:U13"/>
    <mergeCell ref="D15:E17"/>
    <mergeCell ref="F15:N17"/>
    <mergeCell ref="X8:Z8"/>
    <mergeCell ref="AF8:AQ10"/>
    <mergeCell ref="X9:Z9"/>
    <mergeCell ref="A10:C11"/>
    <mergeCell ref="D10:D11"/>
    <mergeCell ref="E10:G11"/>
    <mergeCell ref="H10:Z11"/>
    <mergeCell ref="Y3:Z4"/>
    <mergeCell ref="D4:F4"/>
    <mergeCell ref="G4:K4"/>
    <mergeCell ref="A6:Z6"/>
    <mergeCell ref="A7:C9"/>
    <mergeCell ref="W7:Z7"/>
    <mergeCell ref="D8:F9"/>
    <mergeCell ref="D7:F7"/>
    <mergeCell ref="G7:V7"/>
    <mergeCell ref="G8:V9"/>
    <mergeCell ref="D1:S2"/>
    <mergeCell ref="V1:Z2"/>
    <mergeCell ref="A3:C4"/>
    <mergeCell ref="D3:F3"/>
    <mergeCell ref="G3:K3"/>
    <mergeCell ref="L3:M4"/>
    <mergeCell ref="N3:R4"/>
    <mergeCell ref="S3:T4"/>
    <mergeCell ref="U3:V4"/>
    <mergeCell ref="W3:X4"/>
  </mergeCells>
  <phoneticPr fontId="1"/>
  <conditionalFormatting sqref="A43">
    <cfRule type="expression" dxfId="102" priority="78">
      <formula>AND($AA$38=TRUE,NOT(COUNTIF($AB$38:$AC$38,TRUE)=1))</formula>
    </cfRule>
  </conditionalFormatting>
  <conditionalFormatting sqref="A43:K43">
    <cfRule type="expression" dxfId="101" priority="77">
      <formula>$AA$43=FALSE</formula>
    </cfRule>
  </conditionalFormatting>
  <conditionalFormatting sqref="D8">
    <cfRule type="expression" dxfId="100" priority="125">
      <formula>$D$8=""</formula>
    </cfRule>
  </conditionalFormatting>
  <conditionalFormatting sqref="D32:U32">
    <cfRule type="expression" dxfId="99" priority="79">
      <formula>NOT(COUNTIF($AA$32:$AC$32,TRUE)=1)</formula>
    </cfRule>
  </conditionalFormatting>
  <conditionalFormatting sqref="E10:G11">
    <cfRule type="expression" dxfId="98" priority="124">
      <formula>OR($E$10="",$AA$10&lt;&gt;7)</formula>
    </cfRule>
  </conditionalFormatting>
  <conditionalFormatting sqref="E18:H18">
    <cfRule type="expression" dxfId="97" priority="89">
      <formula>AND($F$22="▾同じ",$AA$22=TRUE,$E$18="")</formula>
    </cfRule>
  </conditionalFormatting>
  <conditionalFormatting sqref="F61">
    <cfRule type="containsText" dxfId="96" priority="126" operator="containsText" text="分析項目選択シート">
      <formula>NOT(ISERROR(SEARCH("分析項目選択シート",F61)))</formula>
    </cfRule>
  </conditionalFormatting>
  <conditionalFormatting sqref="F70">
    <cfRule type="containsText" dxfId="95" priority="121" operator="containsText" text="分析項目選択シート">
      <formula>NOT(ISERROR(SEARCH("分析項目選択シート",F70)))</formula>
    </cfRule>
  </conditionalFormatting>
  <conditionalFormatting sqref="F79">
    <cfRule type="containsText" dxfId="94" priority="120" operator="containsText" text="分析項目選択シート">
      <formula>NOT(ISERROR(SEARCH("分析項目選択シート",F79)))</formula>
    </cfRule>
  </conditionalFormatting>
  <conditionalFormatting sqref="F88">
    <cfRule type="containsText" dxfId="93" priority="74" operator="containsText" text="分析項目選択シート">
      <formula>NOT(ISERROR(SEARCH("分析項目選択シート",F88)))</formula>
    </cfRule>
  </conditionalFormatting>
  <conditionalFormatting sqref="F97">
    <cfRule type="containsText" dxfId="92" priority="71" operator="containsText" text="分析項目選択シート">
      <formula>NOT(ISERROR(SEARCH("分析項目選択シート",F97)))</formula>
    </cfRule>
  </conditionalFormatting>
  <conditionalFormatting sqref="F106">
    <cfRule type="containsText" dxfId="91" priority="68" operator="containsText" text="分析項目選択シート">
      <formula>NOT(ISERROR(SEARCH("分析項目選択シート",F106)))</formula>
    </cfRule>
  </conditionalFormatting>
  <conditionalFormatting sqref="F115">
    <cfRule type="containsText" dxfId="90" priority="65" operator="containsText" text="分析項目選択シート">
      <formula>NOT(ISERROR(SEARCH("分析項目選択シート",F115)))</formula>
    </cfRule>
  </conditionalFormatting>
  <conditionalFormatting sqref="F124">
    <cfRule type="containsText" dxfId="89" priority="62" operator="containsText" text="分析項目選択シート">
      <formula>NOT(ISERROR(SEARCH("分析項目選択シート",F124)))</formula>
    </cfRule>
  </conditionalFormatting>
  <conditionalFormatting sqref="F133">
    <cfRule type="containsText" dxfId="88" priority="59" operator="containsText" text="分析項目選択シート">
      <formula>NOT(ISERROR(SEARCH("分析項目選択シート",F133)))</formula>
    </cfRule>
  </conditionalFormatting>
  <conditionalFormatting sqref="F142">
    <cfRule type="containsText" dxfId="87" priority="56" operator="containsText" text="分析項目選択シート">
      <formula>NOT(ISERROR(SEARCH("分析項目選択シート",F142)))</formula>
    </cfRule>
  </conditionalFormatting>
  <conditionalFormatting sqref="F56:Z56">
    <cfRule type="expression" dxfId="86" priority="128">
      <formula>AND(NOT(AND($AA$38=TRUE,$AB$38=TRUE)),ISBLANK($F$56))</formula>
    </cfRule>
  </conditionalFormatting>
  <conditionalFormatting sqref="F57:Z57">
    <cfRule type="expression" dxfId="85" priority="129">
      <formula>AND($AA$38=TRUE,$F$57="")</formula>
    </cfRule>
  </conditionalFormatting>
  <conditionalFormatting sqref="F59:Z59">
    <cfRule type="expression" dxfId="84" priority="119">
      <formula>AND(OR($F$56&lt;&gt;"",$F$57&lt;&gt;""),$AA$59=FALSE,$AB$59=FALSE)</formula>
    </cfRule>
  </conditionalFormatting>
  <conditionalFormatting sqref="F60:Z60">
    <cfRule type="expression" dxfId="83" priority="19">
      <formula>AND(OR($F$56&lt;&gt;"",$F$57&lt;&gt;""),$AA$60=FALSE,$AB$60=FALSE,$AC$60=FALSE)</formula>
    </cfRule>
  </conditionalFormatting>
  <conditionalFormatting sqref="F61:Z64">
    <cfRule type="expression" dxfId="82" priority="113">
      <formula>AND(OR($F$56&lt;&gt;"",$F$57&lt;&gt;""),$F$61="「分析項目選択シート」からご希望の分析項目をお選びいただきますと、自動で入力されます。"&amp;CHAR(10)&amp;" (直接の入力はできません)")</formula>
    </cfRule>
  </conditionalFormatting>
  <conditionalFormatting sqref="F65:Z65">
    <cfRule type="expression" dxfId="81" priority="130">
      <formula>AND(NOT(AND($AA$38=TRUE,$AB$38=TRUE)),ISBLANK($F$65))</formula>
    </cfRule>
  </conditionalFormatting>
  <conditionalFormatting sqref="F66:Z66">
    <cfRule type="expression" dxfId="80" priority="131">
      <formula>AND($AA$38=TRUE,$F$66="")</formula>
    </cfRule>
  </conditionalFormatting>
  <conditionalFormatting sqref="F68:Z68">
    <cfRule type="expression" dxfId="79" priority="118">
      <formula>AND(OR($F$65&lt;&gt;"",$F$66&lt;&gt;""),$AA$68=FALSE,$AB$68=FALSE)</formula>
    </cfRule>
  </conditionalFormatting>
  <conditionalFormatting sqref="F69:Z69">
    <cfRule type="expression" dxfId="78" priority="17">
      <formula>AND(OR($F$65&lt;&gt;"",$F$66&lt;&gt;""),$AA$69=FALSE,$AB$69=FALSE,$AC$69=FALSE)</formula>
    </cfRule>
  </conditionalFormatting>
  <conditionalFormatting sqref="F70:Z73">
    <cfRule type="expression" dxfId="77" priority="112">
      <formula>AND(OR($F$65&lt;&gt;"",$F$66&lt;&gt;""),$F$70="「分析項目選択シート」からご希望の分析項目をお選びいただきますと、自動で入力されます。"&amp;CHAR(10)&amp;" (直接の入力はできません)")</formula>
    </cfRule>
  </conditionalFormatting>
  <conditionalFormatting sqref="F74:Z74">
    <cfRule type="expression" dxfId="76" priority="132">
      <formula>AND(NOT(AND($AA$38=TRUE,$AB$38=TRUE)),ISBLANK($F$74))</formula>
    </cfRule>
  </conditionalFormatting>
  <conditionalFormatting sqref="F75:Z75">
    <cfRule type="expression" dxfId="75" priority="133">
      <formula>AND($AA$38=TRUE,$F$75="")</formula>
    </cfRule>
  </conditionalFormatting>
  <conditionalFormatting sqref="F77:Z77">
    <cfRule type="expression" dxfId="74" priority="117">
      <formula>AND(OR($F$74&lt;&gt;"",$F$75&lt;&gt;""),$AA$77=FALSE,$AB$77=FALSE)</formula>
    </cfRule>
  </conditionalFormatting>
  <conditionalFormatting sqref="F78:Z78">
    <cfRule type="expression" dxfId="73" priority="15">
      <formula>AND(OR($F$74&lt;&gt;"",$F$75&lt;&gt;""),$AA$78=FALSE,$AB$78=FALSE,$AC$78=FALSE)</formula>
    </cfRule>
  </conditionalFormatting>
  <conditionalFormatting sqref="F79:Z82">
    <cfRule type="expression" dxfId="72" priority="111">
      <formula>AND(OR($F$74&lt;&gt;"",$F$75&lt;&gt;""),$F$79="「分析項目選択シート」からご希望の分析項目をお選びいただきますと、自動で入力されます。"&amp;CHAR(10)&amp;" (直接の入力はできません)")</formula>
    </cfRule>
  </conditionalFormatting>
  <conditionalFormatting sqref="F83:Z83">
    <cfRule type="expression" dxfId="71" priority="75">
      <formula>AND(NOT(AND($AA$38=TRUE,$AB$38=TRUE)),ISBLANK($F$83))</formula>
    </cfRule>
  </conditionalFormatting>
  <conditionalFormatting sqref="F84:Z84">
    <cfRule type="expression" dxfId="70" priority="76">
      <formula>AND($AA$38=TRUE,$F$84="")</formula>
    </cfRule>
  </conditionalFormatting>
  <conditionalFormatting sqref="F86:Z86">
    <cfRule type="expression" dxfId="69" priority="55">
      <formula>AND(OR($F$83&lt;&gt;"",$F$84&lt;&gt;""),$AA$86=FALSE,$AB$86=FALSE)</formula>
    </cfRule>
  </conditionalFormatting>
  <conditionalFormatting sqref="F87:Z87">
    <cfRule type="expression" dxfId="68" priority="13">
      <formula>AND(OR($F$83&lt;&gt;"",$F$84&lt;&gt;""),$AA$87=FALSE,$AB$87=FALSE,$AC$87=FALSE)</formula>
    </cfRule>
  </conditionalFormatting>
  <conditionalFormatting sqref="F88:Z91">
    <cfRule type="expression" dxfId="67" priority="27">
      <formula>AND(OR($F$83&lt;&gt;"",$F$84&lt;&gt;""),$F$88="「分析項目選択シート」からご希望の分析項目をお選びいただきますと、自動で入力されます。"&amp;CHAR(10)&amp;" (直接の入力はできません)")</formula>
    </cfRule>
  </conditionalFormatting>
  <conditionalFormatting sqref="F92:Z92">
    <cfRule type="expression" dxfId="66" priority="72">
      <formula>AND(NOT(AND($AA$38=TRUE,$AB$38=TRUE)),ISBLANK($F$92))</formula>
    </cfRule>
  </conditionalFormatting>
  <conditionalFormatting sqref="F93:Z93">
    <cfRule type="expression" dxfId="65" priority="73">
      <formula>AND($AA$38=TRUE,$F$93="")</formula>
    </cfRule>
  </conditionalFormatting>
  <conditionalFormatting sqref="F95:Z95">
    <cfRule type="expression" dxfId="64" priority="54">
      <formula>AND(OR($F$92&lt;&gt;"",$F$93&lt;&gt;""),$AA$95=FALSE,$AB$95=FALSE)</formula>
    </cfRule>
  </conditionalFormatting>
  <conditionalFormatting sqref="F96:Z96">
    <cfRule type="expression" dxfId="63" priority="11">
      <formula>AND(OR($F$92&lt;&gt;"",$F$93&lt;&gt;""),$AA$96=FALSE,$AB$96=FALSE,$AC$96=FALSE)</formula>
    </cfRule>
  </conditionalFormatting>
  <conditionalFormatting sqref="F97:Z100">
    <cfRule type="expression" dxfId="62" priority="26">
      <formula>AND(OR($F$92&lt;&gt;"",$F$93&lt;&gt;""),$F$97="「分析項目選択シート」からご希望の分析項目をお選びいただきますと、自動で入力されます。"&amp;CHAR(10)&amp;" (直接の入力はできません)")</formula>
    </cfRule>
  </conditionalFormatting>
  <conditionalFormatting sqref="F101:Z101">
    <cfRule type="expression" dxfId="61" priority="69">
      <formula>AND(NOT(AND($AA$38=TRUE,$AB$38=TRUE)),ISBLANK($F$101))</formula>
    </cfRule>
  </conditionalFormatting>
  <conditionalFormatting sqref="F102:Z102">
    <cfRule type="expression" dxfId="60" priority="70">
      <formula>AND($AA$38=TRUE,$F$102="")</formula>
    </cfRule>
  </conditionalFormatting>
  <conditionalFormatting sqref="F104:Z104">
    <cfRule type="expression" dxfId="59" priority="53">
      <formula>AND(OR($F$101&lt;&gt;"",$F$102&lt;&gt;""),$AA$104=FALSE,$AB$104=FALSE)</formula>
    </cfRule>
  </conditionalFormatting>
  <conditionalFormatting sqref="F105:Z105">
    <cfRule type="expression" dxfId="58" priority="9">
      <formula>AND(OR($F$101&lt;&gt;"",$F$102&lt;&gt;""),$AA$105=FALSE,$AB$105=FALSE,$AC$105=FALSE)</formula>
    </cfRule>
  </conditionalFormatting>
  <conditionalFormatting sqref="F106:Z109">
    <cfRule type="expression" dxfId="57" priority="25">
      <formula>AND(OR($F$101&lt;&gt;"",$F$102&lt;&gt;""),$F$106="「分析項目選択シート」からご希望の分析項目をお選びいただきますと、自動で入力されます。"&amp;CHAR(10)&amp;" (直接の入力はできません)")</formula>
    </cfRule>
  </conditionalFormatting>
  <conditionalFormatting sqref="F110:Z110">
    <cfRule type="expression" dxfId="56" priority="66">
      <formula>AND(NOT(AND($AA$38=TRUE,$AB$38=TRUE)),ISBLANK($F$110))</formula>
    </cfRule>
  </conditionalFormatting>
  <conditionalFormatting sqref="F111:Z111">
    <cfRule type="expression" dxfId="55" priority="67">
      <formula>AND($AA$38=TRUE,$F$111="")</formula>
    </cfRule>
  </conditionalFormatting>
  <conditionalFormatting sqref="F113:Z113">
    <cfRule type="expression" dxfId="54" priority="52">
      <formula>AND(OR($F$110&lt;&gt;"",$F$111&lt;&gt;""),$AA$113=FALSE,$AB$113=FALSE)</formula>
    </cfRule>
  </conditionalFormatting>
  <conditionalFormatting sqref="F114:Z114">
    <cfRule type="expression" dxfId="53" priority="7">
      <formula>AND(OR($F$110&lt;&gt;"",$F$111&lt;&gt;""),$AA$114=FALSE,$AB$114=FALSE,$AC$114=FALSE)</formula>
    </cfRule>
  </conditionalFormatting>
  <conditionalFormatting sqref="F115:Z118">
    <cfRule type="expression" dxfId="52" priority="24">
      <formula>AND(OR($F$110&lt;&gt;"",$F$111&lt;&gt;""),$F$115="「分析項目選択シート」からご希望の分析項目をお選びいただきますと、自動で入力されます。"&amp;CHAR(10)&amp;" (直接の入力はできません)")</formula>
    </cfRule>
  </conditionalFormatting>
  <conditionalFormatting sqref="F119:Z119">
    <cfRule type="expression" dxfId="51" priority="63">
      <formula>AND(NOT(AND($AA$38=TRUE,$AB$38=TRUE)),ISBLANK($F$119))</formula>
    </cfRule>
  </conditionalFormatting>
  <conditionalFormatting sqref="F120:Z120">
    <cfRule type="expression" dxfId="50" priority="64">
      <formula>AND($AA$38=TRUE,$F$120="")</formula>
    </cfRule>
  </conditionalFormatting>
  <conditionalFormatting sqref="F122:Z122">
    <cfRule type="expression" dxfId="49" priority="51">
      <formula>AND(OR($F$119&lt;&gt;"",$F$120&lt;&gt;""),$AA$122=FALSE,$AB$122=FALSE)</formula>
    </cfRule>
  </conditionalFormatting>
  <conditionalFormatting sqref="F123:Z123">
    <cfRule type="expression" dxfId="48" priority="5">
      <formula>AND(OR($F$119&lt;&gt;"",$F$120&lt;&gt;""),$AA$123=FALSE,$AB$123=FALSE,$AC$123=FALSE)</formula>
    </cfRule>
  </conditionalFormatting>
  <conditionalFormatting sqref="F124:Z127">
    <cfRule type="expression" dxfId="47" priority="23">
      <formula>AND(OR($F$119&lt;&gt;"",$F$120&lt;&gt;""),$F$124="「分析項目選択シート」からご希望の分析項目をお選びいただきますと、自動で入力されます。"&amp;CHAR(10)&amp;" (直接の入力はできません)")</formula>
    </cfRule>
  </conditionalFormatting>
  <conditionalFormatting sqref="F128:Z128">
    <cfRule type="expression" dxfId="46" priority="60">
      <formula>AND(NOT(AND($AA$38=TRUE,$AB$38=TRUE)),ISBLANK($F$128))</formula>
    </cfRule>
  </conditionalFormatting>
  <conditionalFormatting sqref="F129:Z129">
    <cfRule type="expression" dxfId="45" priority="61">
      <formula>AND($AA$38=TRUE,$F$129="")</formula>
    </cfRule>
  </conditionalFormatting>
  <conditionalFormatting sqref="F131:Z131">
    <cfRule type="expression" dxfId="44" priority="50">
      <formula>AND(OR($F$128&lt;&gt;"",$F$129&lt;&gt;""),$AA$131=FALSE,$AB$131=FALSE)</formula>
    </cfRule>
  </conditionalFormatting>
  <conditionalFormatting sqref="F132:Z132">
    <cfRule type="expression" dxfId="43" priority="3">
      <formula>AND(OR($F$128&lt;&gt;"",$F$129&lt;&gt;""),$AA$132=FALSE,$AB$132=FALSE,$AC$132=FALSE)</formula>
    </cfRule>
  </conditionalFormatting>
  <conditionalFormatting sqref="F133:Z136">
    <cfRule type="expression" dxfId="42" priority="22">
      <formula>AND(OR($F$128&lt;&gt;"",$F$129&lt;&gt;""),$F$133="「分析項目選択シート」からご希望の分析項目をお選びいただきますと、自動で入力されます。"&amp;CHAR(10)&amp;" (直接の入力はできません)")</formula>
    </cfRule>
  </conditionalFormatting>
  <conditionalFormatting sqref="F137:Z137">
    <cfRule type="expression" dxfId="41" priority="57">
      <formula>AND(NOT(AND($AA$38=TRUE,$AB$38=TRUE)),ISBLANK($F$137))</formula>
    </cfRule>
  </conditionalFormatting>
  <conditionalFormatting sqref="F138:Z138">
    <cfRule type="expression" dxfId="40" priority="58">
      <formula>AND($AA$38=TRUE,$F$138="")</formula>
    </cfRule>
  </conditionalFormatting>
  <conditionalFormatting sqref="F140:Z140">
    <cfRule type="expression" dxfId="39" priority="49">
      <formula>AND(OR($F$137&lt;&gt;"",$F$138&lt;&gt;""),$AA$140=FALSE,$AB$140=FALSE)</formula>
    </cfRule>
  </conditionalFormatting>
  <conditionalFormatting sqref="F141:Z141">
    <cfRule type="expression" dxfId="38" priority="1">
      <formula>AND(OR($F$137&lt;&gt;"",$F$138&lt;&gt;""),$AA$141=FALSE,$AB$141=FALSE,$AC$141=FALSE)</formula>
    </cfRule>
  </conditionalFormatting>
  <conditionalFormatting sqref="F142:Z145">
    <cfRule type="expression" dxfId="37" priority="21">
      <formula>AND(OR($F$137&lt;&gt;"",$F$138&lt;&gt;""),$F$142="「分析項目選択シート」からご希望の分析項目をお選びいただきますと、自動で入力されます。"&amp;CHAR(10)&amp;" (直接の入力はできません)")</formula>
    </cfRule>
  </conditionalFormatting>
  <conditionalFormatting sqref="G7:G8">
    <cfRule type="expression" dxfId="36" priority="104">
      <formula>$G$8=""</formula>
    </cfRule>
  </conditionalFormatting>
  <conditionalFormatting sqref="G39 M39">
    <cfRule type="expression" dxfId="35" priority="127">
      <formula>AND($AA$38=TRUE,$M$39="")</formula>
    </cfRule>
  </conditionalFormatting>
  <conditionalFormatting sqref="G38:H38 O38:P38">
    <cfRule type="expression" dxfId="34" priority="102">
      <formula>AND($AA$38=TRUE,NOT(COUNTIF($AB$38:$AC$38,TRUE)=1))</formula>
    </cfRule>
  </conditionalFormatting>
  <conditionalFormatting sqref="H10:Z11">
    <cfRule type="expression" dxfId="33" priority="123">
      <formula>$H$10=""</formula>
    </cfRule>
  </conditionalFormatting>
  <conditionalFormatting sqref="H21:Z21">
    <cfRule type="expression" dxfId="32" priority="100">
      <formula>$F$21="▾異なる"</formula>
    </cfRule>
  </conditionalFormatting>
  <conditionalFormatting sqref="H23:Z25">
    <cfRule type="expression" dxfId="31" priority="99">
      <formula>$F$22="▾異なる"</formula>
    </cfRule>
  </conditionalFormatting>
  <conditionalFormatting sqref="H29:Z30">
    <cfRule type="expression" dxfId="30" priority="82">
      <formula>$F$28="▾異なる"</formula>
    </cfRule>
    <cfRule type="expression" dxfId="29" priority="85">
      <formula>AND($F$28="▾異なる",$L$30="")</formula>
    </cfRule>
  </conditionalFormatting>
  <conditionalFormatting sqref="J25:K25">
    <cfRule type="expression" dxfId="28" priority="94">
      <formula>AND($F$22="▾異なる",COUNTIF($AA$22:$AD$22,"TRUE")&gt;1,$L$25="")</formula>
    </cfRule>
  </conditionalFormatting>
  <conditionalFormatting sqref="J18:M18">
    <cfRule type="expression" dxfId="27" priority="90">
      <formula>AND($F$22="▾同じ",$AB$22=TRUE,$J$18="")</formula>
    </cfRule>
  </conditionalFormatting>
  <conditionalFormatting sqref="J28:P28">
    <cfRule type="expression" dxfId="26" priority="87">
      <formula>NOT(COUNTIF($AA$28:$AB$28,TRUE)=1)</formula>
    </cfRule>
  </conditionalFormatting>
  <conditionalFormatting sqref="J22:V22">
    <cfRule type="expression" dxfId="25" priority="97">
      <formula>OR(COUNTIF($AA$22:$AD$22,"TRUE")&lt;1,COUNTIF($AA$22:$AD$22,"TRUE")&gt;2)</formula>
    </cfRule>
  </conditionalFormatting>
  <conditionalFormatting sqref="J21:Z21">
    <cfRule type="expression" dxfId="24" priority="91">
      <formula>AND($F$21="▾異なる",$J$21="")</formula>
    </cfRule>
    <cfRule type="expression" dxfId="23" priority="92">
      <formula>$F$21="▾同じ"</formula>
    </cfRule>
  </conditionalFormatting>
  <conditionalFormatting sqref="J23:Z23">
    <cfRule type="expression" dxfId="22" priority="98">
      <formula>AND($F$22="▾異なる",$L$23="")</formula>
    </cfRule>
  </conditionalFormatting>
  <conditionalFormatting sqref="J24:Z24">
    <cfRule type="expression" dxfId="21" priority="95">
      <formula>AND($F$22="▾異なる",$L$24="")</formula>
    </cfRule>
  </conditionalFormatting>
  <conditionalFormatting sqref="J29:Z29">
    <cfRule type="expression" dxfId="20" priority="84">
      <formula>AND($F$28="▾異なる",$L$29="")</formula>
    </cfRule>
  </conditionalFormatting>
  <conditionalFormatting sqref="J30:Z30">
    <cfRule type="expression" dxfId="19" priority="83">
      <formula>AND($F$28="▾異なる",$L$30="")</formula>
    </cfRule>
  </conditionalFormatting>
  <conditionalFormatting sqref="L23:Z25">
    <cfRule type="expression" dxfId="18" priority="93">
      <formula>$F$22="▾同じ"</formula>
    </cfRule>
  </conditionalFormatting>
  <conditionalFormatting sqref="L25:Z25">
    <cfRule type="expression" dxfId="17" priority="96">
      <formula>AND($F$22="▾異なる",$J$25&lt;&gt;"",$L$25="")</formula>
    </cfRule>
  </conditionalFormatting>
  <conditionalFormatting sqref="L29:Z30">
    <cfRule type="expression" dxfId="16" priority="81">
      <formula>$F$28="▾同じ"</formula>
    </cfRule>
  </conditionalFormatting>
  <conditionalFormatting sqref="P18:Z18">
    <cfRule type="expression" dxfId="15" priority="101">
      <formula>$P$18=""</formula>
    </cfRule>
  </conditionalFormatting>
  <conditionalFormatting sqref="Q28:T28">
    <cfRule type="expression" dxfId="14" priority="86">
      <formula>COUNTIF($AA$28:$AB$28,TRUE)=2</formula>
    </cfRule>
  </conditionalFormatting>
  <conditionalFormatting sqref="Q59:Y59">
    <cfRule type="expression" dxfId="13" priority="110">
      <formula>AND($AB$59=TRUE,$Q$59="")</formula>
    </cfRule>
  </conditionalFormatting>
  <conditionalFormatting sqref="Q68:Y68">
    <cfRule type="expression" dxfId="12" priority="108">
      <formula>AND($AB$68=TRUE,$Q$68="")</formula>
    </cfRule>
  </conditionalFormatting>
  <conditionalFormatting sqref="Q77:Y77">
    <cfRule type="expression" dxfId="11" priority="106">
      <formula>AND($AB$77=TRUE,$Q$77="")</formula>
    </cfRule>
  </conditionalFormatting>
  <conditionalFormatting sqref="Q86:Y86">
    <cfRule type="expression" dxfId="10" priority="41">
      <formula>AND($AB$86=TRUE,$Q$86="")</formula>
    </cfRule>
  </conditionalFormatting>
  <conditionalFormatting sqref="Q95:Y95">
    <cfRule type="expression" dxfId="9" priority="39">
      <formula>AND($AB$95=TRUE,$Q$95="")</formula>
    </cfRule>
  </conditionalFormatting>
  <conditionalFormatting sqref="Q104:Y104">
    <cfRule type="expression" dxfId="8" priority="37">
      <formula>AND($AB$104=TRUE,$Q$104="")</formula>
    </cfRule>
  </conditionalFormatting>
  <conditionalFormatting sqref="Q113:Y113">
    <cfRule type="expression" dxfId="7" priority="35">
      <formula>AND($AB$113=TRUE,$Q$113="")</formula>
    </cfRule>
  </conditionalFormatting>
  <conditionalFormatting sqref="Q122:Y122">
    <cfRule type="expression" dxfId="6" priority="33">
      <formula>AND($AB$122=TRUE,$Q$122="")</formula>
    </cfRule>
  </conditionalFormatting>
  <conditionalFormatting sqref="Q131:Y131">
    <cfRule type="expression" dxfId="5" priority="31">
      <formula>AND($AB$131=TRUE,$Q$131="")</formula>
    </cfRule>
  </conditionalFormatting>
  <conditionalFormatting sqref="Q140:Y140">
    <cfRule type="expression" dxfId="4" priority="29">
      <formula>AND($AB$140=TRUE,$Q$140="")</formula>
    </cfRule>
  </conditionalFormatting>
  <conditionalFormatting sqref="R12:U17 W12:Z17">
    <cfRule type="expression" dxfId="3" priority="103">
      <formula>$R$14=""</formula>
    </cfRule>
  </conditionalFormatting>
  <conditionalFormatting sqref="V32:Y32">
    <cfRule type="expression" dxfId="2" priority="80">
      <formula>COUNTIF($AA$32:$AC$32,TRUE)&gt;1</formula>
    </cfRule>
  </conditionalFormatting>
  <conditionalFormatting sqref="W14 Q14">
    <cfRule type="expression" dxfId="1" priority="122">
      <formula>$Q$14=""</formula>
    </cfRule>
  </conditionalFormatting>
  <conditionalFormatting sqref="W22:Z22">
    <cfRule type="expression" dxfId="0" priority="88">
      <formula>COUNTIF($AA$22:$AD$22,TRUE)&gt;2</formula>
    </cfRule>
  </conditionalFormatting>
  <dataValidations count="1">
    <dataValidation type="list" allowBlank="1" showInputMessage="1" showErrorMessage="1" sqref="F21:F22 F28" xr:uid="{1998189B-0EE2-490F-8F71-F4E2072FC932}">
      <formula1>$AA$20:$AA$21</formula1>
    </dataValidation>
  </dataValidations>
  <printOptions horizontalCentered="1" verticalCentered="1"/>
  <pageMargins left="0.70866141732283472" right="0.70866141732283472" top="0.15748031496062992" bottom="0.19685039370078741" header="0.31496062992125984" footer="0.31496062992125984"/>
  <pageSetup paperSize="9" scale="83" orientation="portrait" r:id="rId1"/>
  <headerFooter>
    <oddHeader>&amp;L&amp;P/&amp;N</oddHeader>
  </headerFooter>
  <rowBreaks count="2" manualBreakCount="2">
    <brk id="52" max="25" man="1"/>
    <brk id="100"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3</xdr:col>
                    <xdr:colOff>44450</xdr:colOff>
                    <xdr:row>37</xdr:row>
                    <xdr:rowOff>88900</xdr:rowOff>
                  </from>
                  <to>
                    <xdr:col>3</xdr:col>
                    <xdr:colOff>234950</xdr:colOff>
                    <xdr:row>38</xdr:row>
                    <xdr:rowOff>88900</xdr:rowOff>
                  </to>
                </anchor>
              </controlPr>
            </control>
          </mc:Choice>
        </mc:AlternateContent>
        <mc:AlternateContent xmlns:mc="http://schemas.openxmlformats.org/markup-compatibility/2006">
          <mc:Choice Requires="x14">
            <control shapeId="17410" r:id="rId5" name="Check Box 2">
              <controlPr locked="0" defaultSize="0" autoFill="0" autoLine="0" autoPict="0">
                <anchor moveWithCells="1">
                  <from>
                    <xdr:col>5</xdr:col>
                    <xdr:colOff>31750</xdr:colOff>
                    <xdr:row>57</xdr:row>
                    <xdr:rowOff>222250</xdr:rowOff>
                  </from>
                  <to>
                    <xdr:col>5</xdr:col>
                    <xdr:colOff>234950</xdr:colOff>
                    <xdr:row>58</xdr:row>
                    <xdr:rowOff>222250</xdr:rowOff>
                  </to>
                </anchor>
              </controlPr>
            </control>
          </mc:Choice>
        </mc:AlternateContent>
        <mc:AlternateContent xmlns:mc="http://schemas.openxmlformats.org/markup-compatibility/2006">
          <mc:Choice Requires="x14">
            <control shapeId="17411" r:id="rId6" name="Check Box 3">
              <controlPr locked="0" defaultSize="0" autoFill="0" autoLine="0" autoPict="0">
                <anchor moveWithCells="1">
                  <from>
                    <xdr:col>11</xdr:col>
                    <xdr:colOff>31750</xdr:colOff>
                    <xdr:row>57</xdr:row>
                    <xdr:rowOff>222250</xdr:rowOff>
                  </from>
                  <to>
                    <xdr:col>11</xdr:col>
                    <xdr:colOff>234950</xdr:colOff>
                    <xdr:row>58</xdr:row>
                    <xdr:rowOff>222250</xdr:rowOff>
                  </to>
                </anchor>
              </controlPr>
            </control>
          </mc:Choice>
        </mc:AlternateContent>
        <mc:AlternateContent xmlns:mc="http://schemas.openxmlformats.org/markup-compatibility/2006">
          <mc:Choice Requires="x14">
            <control shapeId="17412" r:id="rId7" name="Check Box 4">
              <controlPr locked="0" defaultSize="0" autoFill="0" autoLine="0" autoPict="0">
                <anchor moveWithCells="1">
                  <from>
                    <xdr:col>5</xdr:col>
                    <xdr:colOff>31750</xdr:colOff>
                    <xdr:row>58</xdr:row>
                    <xdr:rowOff>222250</xdr:rowOff>
                  </from>
                  <to>
                    <xdr:col>5</xdr:col>
                    <xdr:colOff>234950</xdr:colOff>
                    <xdr:row>59</xdr:row>
                    <xdr:rowOff>222250</xdr:rowOff>
                  </to>
                </anchor>
              </controlPr>
            </control>
          </mc:Choice>
        </mc:AlternateContent>
        <mc:AlternateContent xmlns:mc="http://schemas.openxmlformats.org/markup-compatibility/2006">
          <mc:Choice Requires="x14">
            <control shapeId="17413" r:id="rId8" name="Check Box 5">
              <controlPr locked="0" defaultSize="0" autoFill="0" autoLine="0" autoPict="0">
                <anchor moveWithCells="1">
                  <from>
                    <xdr:col>9</xdr:col>
                    <xdr:colOff>31750</xdr:colOff>
                    <xdr:row>58</xdr:row>
                    <xdr:rowOff>222250</xdr:rowOff>
                  </from>
                  <to>
                    <xdr:col>9</xdr:col>
                    <xdr:colOff>234950</xdr:colOff>
                    <xdr:row>59</xdr:row>
                    <xdr:rowOff>222250</xdr:rowOff>
                  </to>
                </anchor>
              </controlPr>
            </control>
          </mc:Choice>
        </mc:AlternateContent>
        <mc:AlternateContent xmlns:mc="http://schemas.openxmlformats.org/markup-compatibility/2006">
          <mc:Choice Requires="x14">
            <control shapeId="17414" r:id="rId9" name="Check Box 6">
              <controlPr locked="0" defaultSize="0" autoFill="0" autoLine="0" autoPict="0">
                <anchor moveWithCells="1">
                  <from>
                    <xdr:col>13</xdr:col>
                    <xdr:colOff>31750</xdr:colOff>
                    <xdr:row>58</xdr:row>
                    <xdr:rowOff>222250</xdr:rowOff>
                  </from>
                  <to>
                    <xdr:col>13</xdr:col>
                    <xdr:colOff>234950</xdr:colOff>
                    <xdr:row>59</xdr:row>
                    <xdr:rowOff>222250</xdr:rowOff>
                  </to>
                </anchor>
              </controlPr>
            </control>
          </mc:Choice>
        </mc:AlternateContent>
        <mc:AlternateContent xmlns:mc="http://schemas.openxmlformats.org/markup-compatibility/2006">
          <mc:Choice Requires="x14">
            <control shapeId="17415" r:id="rId10" name="Check Box 7">
              <controlPr locked="0" defaultSize="0" autoFill="0" autoLine="0" autoPict="0">
                <anchor moveWithCells="1">
                  <from>
                    <xdr:col>5</xdr:col>
                    <xdr:colOff>31750</xdr:colOff>
                    <xdr:row>66</xdr:row>
                    <xdr:rowOff>222250</xdr:rowOff>
                  </from>
                  <to>
                    <xdr:col>5</xdr:col>
                    <xdr:colOff>234950</xdr:colOff>
                    <xdr:row>67</xdr:row>
                    <xdr:rowOff>222250</xdr:rowOff>
                  </to>
                </anchor>
              </controlPr>
            </control>
          </mc:Choice>
        </mc:AlternateContent>
        <mc:AlternateContent xmlns:mc="http://schemas.openxmlformats.org/markup-compatibility/2006">
          <mc:Choice Requires="x14">
            <control shapeId="17416" r:id="rId11" name="Check Box 8">
              <controlPr locked="0" defaultSize="0" autoFill="0" autoLine="0" autoPict="0">
                <anchor moveWithCells="1">
                  <from>
                    <xdr:col>11</xdr:col>
                    <xdr:colOff>31750</xdr:colOff>
                    <xdr:row>66</xdr:row>
                    <xdr:rowOff>222250</xdr:rowOff>
                  </from>
                  <to>
                    <xdr:col>11</xdr:col>
                    <xdr:colOff>234950</xdr:colOff>
                    <xdr:row>67</xdr:row>
                    <xdr:rowOff>222250</xdr:rowOff>
                  </to>
                </anchor>
              </controlPr>
            </control>
          </mc:Choice>
        </mc:AlternateContent>
        <mc:AlternateContent xmlns:mc="http://schemas.openxmlformats.org/markup-compatibility/2006">
          <mc:Choice Requires="x14">
            <control shapeId="17417" r:id="rId12" name="Check Box 9">
              <controlPr locked="0" defaultSize="0" autoFill="0" autoLine="0" autoPict="0">
                <anchor moveWithCells="1">
                  <from>
                    <xdr:col>5</xdr:col>
                    <xdr:colOff>31750</xdr:colOff>
                    <xdr:row>67</xdr:row>
                    <xdr:rowOff>222250</xdr:rowOff>
                  </from>
                  <to>
                    <xdr:col>5</xdr:col>
                    <xdr:colOff>234950</xdr:colOff>
                    <xdr:row>68</xdr:row>
                    <xdr:rowOff>222250</xdr:rowOff>
                  </to>
                </anchor>
              </controlPr>
            </control>
          </mc:Choice>
        </mc:AlternateContent>
        <mc:AlternateContent xmlns:mc="http://schemas.openxmlformats.org/markup-compatibility/2006">
          <mc:Choice Requires="x14">
            <control shapeId="17418" r:id="rId13" name="Check Box 10">
              <controlPr locked="0" defaultSize="0" autoFill="0" autoLine="0" autoPict="0">
                <anchor moveWithCells="1">
                  <from>
                    <xdr:col>9</xdr:col>
                    <xdr:colOff>31750</xdr:colOff>
                    <xdr:row>67</xdr:row>
                    <xdr:rowOff>222250</xdr:rowOff>
                  </from>
                  <to>
                    <xdr:col>9</xdr:col>
                    <xdr:colOff>234950</xdr:colOff>
                    <xdr:row>68</xdr:row>
                    <xdr:rowOff>222250</xdr:rowOff>
                  </to>
                </anchor>
              </controlPr>
            </control>
          </mc:Choice>
        </mc:AlternateContent>
        <mc:AlternateContent xmlns:mc="http://schemas.openxmlformats.org/markup-compatibility/2006">
          <mc:Choice Requires="x14">
            <control shapeId="17419" r:id="rId14" name="Check Box 11">
              <controlPr locked="0" defaultSize="0" autoFill="0" autoLine="0" autoPict="0">
                <anchor moveWithCells="1">
                  <from>
                    <xdr:col>13</xdr:col>
                    <xdr:colOff>31750</xdr:colOff>
                    <xdr:row>67</xdr:row>
                    <xdr:rowOff>222250</xdr:rowOff>
                  </from>
                  <to>
                    <xdr:col>13</xdr:col>
                    <xdr:colOff>234950</xdr:colOff>
                    <xdr:row>68</xdr:row>
                    <xdr:rowOff>222250</xdr:rowOff>
                  </to>
                </anchor>
              </controlPr>
            </control>
          </mc:Choice>
        </mc:AlternateContent>
        <mc:AlternateContent xmlns:mc="http://schemas.openxmlformats.org/markup-compatibility/2006">
          <mc:Choice Requires="x14">
            <control shapeId="17420" r:id="rId15" name="Check Box 12">
              <controlPr locked="0" defaultSize="0" autoFill="0" autoLine="0" autoPict="0">
                <anchor moveWithCells="1">
                  <from>
                    <xdr:col>5</xdr:col>
                    <xdr:colOff>31750</xdr:colOff>
                    <xdr:row>75</xdr:row>
                    <xdr:rowOff>222250</xdr:rowOff>
                  </from>
                  <to>
                    <xdr:col>5</xdr:col>
                    <xdr:colOff>234950</xdr:colOff>
                    <xdr:row>76</xdr:row>
                    <xdr:rowOff>222250</xdr:rowOff>
                  </to>
                </anchor>
              </controlPr>
            </control>
          </mc:Choice>
        </mc:AlternateContent>
        <mc:AlternateContent xmlns:mc="http://schemas.openxmlformats.org/markup-compatibility/2006">
          <mc:Choice Requires="x14">
            <control shapeId="17421" r:id="rId16" name="Check Box 13">
              <controlPr locked="0" defaultSize="0" autoFill="0" autoLine="0" autoPict="0">
                <anchor moveWithCells="1">
                  <from>
                    <xdr:col>11</xdr:col>
                    <xdr:colOff>31750</xdr:colOff>
                    <xdr:row>75</xdr:row>
                    <xdr:rowOff>222250</xdr:rowOff>
                  </from>
                  <to>
                    <xdr:col>11</xdr:col>
                    <xdr:colOff>234950</xdr:colOff>
                    <xdr:row>76</xdr:row>
                    <xdr:rowOff>222250</xdr:rowOff>
                  </to>
                </anchor>
              </controlPr>
            </control>
          </mc:Choice>
        </mc:AlternateContent>
        <mc:AlternateContent xmlns:mc="http://schemas.openxmlformats.org/markup-compatibility/2006">
          <mc:Choice Requires="x14">
            <control shapeId="17422" r:id="rId17" name="Check Box 14">
              <controlPr locked="0" defaultSize="0" autoFill="0" autoLine="0" autoPict="0">
                <anchor moveWithCells="1">
                  <from>
                    <xdr:col>5</xdr:col>
                    <xdr:colOff>31750</xdr:colOff>
                    <xdr:row>76</xdr:row>
                    <xdr:rowOff>222250</xdr:rowOff>
                  </from>
                  <to>
                    <xdr:col>5</xdr:col>
                    <xdr:colOff>234950</xdr:colOff>
                    <xdr:row>77</xdr:row>
                    <xdr:rowOff>222250</xdr:rowOff>
                  </to>
                </anchor>
              </controlPr>
            </control>
          </mc:Choice>
        </mc:AlternateContent>
        <mc:AlternateContent xmlns:mc="http://schemas.openxmlformats.org/markup-compatibility/2006">
          <mc:Choice Requires="x14">
            <control shapeId="17423" r:id="rId18" name="Check Box 15">
              <controlPr locked="0" defaultSize="0" autoFill="0" autoLine="0" autoPict="0">
                <anchor moveWithCells="1">
                  <from>
                    <xdr:col>9</xdr:col>
                    <xdr:colOff>31750</xdr:colOff>
                    <xdr:row>76</xdr:row>
                    <xdr:rowOff>222250</xdr:rowOff>
                  </from>
                  <to>
                    <xdr:col>9</xdr:col>
                    <xdr:colOff>234950</xdr:colOff>
                    <xdr:row>77</xdr:row>
                    <xdr:rowOff>222250</xdr:rowOff>
                  </to>
                </anchor>
              </controlPr>
            </control>
          </mc:Choice>
        </mc:AlternateContent>
        <mc:AlternateContent xmlns:mc="http://schemas.openxmlformats.org/markup-compatibility/2006">
          <mc:Choice Requires="x14">
            <control shapeId="17424" r:id="rId19" name="Check Box 16">
              <controlPr locked="0" defaultSize="0" autoFill="0" autoLine="0" autoPict="0">
                <anchor moveWithCells="1">
                  <from>
                    <xdr:col>13</xdr:col>
                    <xdr:colOff>31750</xdr:colOff>
                    <xdr:row>76</xdr:row>
                    <xdr:rowOff>222250</xdr:rowOff>
                  </from>
                  <to>
                    <xdr:col>13</xdr:col>
                    <xdr:colOff>234950</xdr:colOff>
                    <xdr:row>77</xdr:row>
                    <xdr:rowOff>222250</xdr:rowOff>
                  </to>
                </anchor>
              </controlPr>
            </control>
          </mc:Choice>
        </mc:AlternateContent>
        <mc:AlternateContent xmlns:mc="http://schemas.openxmlformats.org/markup-compatibility/2006">
          <mc:Choice Requires="x14">
            <control shapeId="17425" r:id="rId20" name="Check Box 17">
              <controlPr locked="0" defaultSize="0" autoFill="0" autoLine="0" autoPict="0">
                <anchor moveWithCells="1">
                  <from>
                    <xdr:col>22</xdr:col>
                    <xdr:colOff>25400</xdr:colOff>
                    <xdr:row>6</xdr:row>
                    <xdr:rowOff>222250</xdr:rowOff>
                  </from>
                  <to>
                    <xdr:col>23</xdr:col>
                    <xdr:colOff>0</xdr:colOff>
                    <xdr:row>8</xdr:row>
                    <xdr:rowOff>6350</xdr:rowOff>
                  </to>
                </anchor>
              </controlPr>
            </control>
          </mc:Choice>
        </mc:AlternateContent>
        <mc:AlternateContent xmlns:mc="http://schemas.openxmlformats.org/markup-compatibility/2006">
          <mc:Choice Requires="x14">
            <control shapeId="17426" r:id="rId21" name="Check Box 18">
              <controlPr locked="0" defaultSize="0" autoFill="0" autoLine="0" autoPict="0">
                <anchor moveWithCells="1">
                  <from>
                    <xdr:col>14</xdr:col>
                    <xdr:colOff>38100</xdr:colOff>
                    <xdr:row>37</xdr:row>
                    <xdr:rowOff>0</xdr:rowOff>
                  </from>
                  <to>
                    <xdr:col>14</xdr:col>
                    <xdr:colOff>222250</xdr:colOff>
                    <xdr:row>38</xdr:row>
                    <xdr:rowOff>0</xdr:rowOff>
                  </to>
                </anchor>
              </controlPr>
            </control>
          </mc:Choice>
        </mc:AlternateContent>
        <mc:AlternateContent xmlns:mc="http://schemas.openxmlformats.org/markup-compatibility/2006">
          <mc:Choice Requires="x14">
            <control shapeId="17427" r:id="rId22" name="Check Box 19">
              <controlPr locked="0" defaultSize="0" autoFill="0" autoLine="0" autoPict="0">
                <anchor moveWithCells="1">
                  <from>
                    <xdr:col>6</xdr:col>
                    <xdr:colOff>38100</xdr:colOff>
                    <xdr:row>37</xdr:row>
                    <xdr:rowOff>0</xdr:rowOff>
                  </from>
                  <to>
                    <xdr:col>6</xdr:col>
                    <xdr:colOff>222250</xdr:colOff>
                    <xdr:row>38</xdr:row>
                    <xdr:rowOff>0</xdr:rowOff>
                  </to>
                </anchor>
              </controlPr>
            </control>
          </mc:Choice>
        </mc:AlternateContent>
        <mc:AlternateContent xmlns:mc="http://schemas.openxmlformats.org/markup-compatibility/2006">
          <mc:Choice Requires="x14">
            <control shapeId="17428" r:id="rId23" name="Check Box 20">
              <controlPr locked="0" defaultSize="0" autoFill="0" autoLine="0" autoPict="0">
                <anchor moveWithCells="1">
                  <from>
                    <xdr:col>22</xdr:col>
                    <xdr:colOff>25400</xdr:colOff>
                    <xdr:row>7</xdr:row>
                    <xdr:rowOff>222250</xdr:rowOff>
                  </from>
                  <to>
                    <xdr:col>23</xdr:col>
                    <xdr:colOff>0</xdr:colOff>
                    <xdr:row>9</xdr:row>
                    <xdr:rowOff>6350</xdr:rowOff>
                  </to>
                </anchor>
              </controlPr>
            </control>
          </mc:Choice>
        </mc:AlternateContent>
        <mc:AlternateContent xmlns:mc="http://schemas.openxmlformats.org/markup-compatibility/2006">
          <mc:Choice Requires="x14">
            <control shapeId="17429" r:id="rId24" name="Check Box 21">
              <controlPr locked="0" defaultSize="0" autoFill="0" autoLine="0" autoPict="0">
                <anchor moveWithCells="1">
                  <from>
                    <xdr:col>9</xdr:col>
                    <xdr:colOff>38100</xdr:colOff>
                    <xdr:row>20</xdr:row>
                    <xdr:rowOff>203200</xdr:rowOff>
                  </from>
                  <to>
                    <xdr:col>10</xdr:col>
                    <xdr:colOff>6350</xdr:colOff>
                    <xdr:row>22</xdr:row>
                    <xdr:rowOff>25400</xdr:rowOff>
                  </to>
                </anchor>
              </controlPr>
            </control>
          </mc:Choice>
        </mc:AlternateContent>
        <mc:AlternateContent xmlns:mc="http://schemas.openxmlformats.org/markup-compatibility/2006">
          <mc:Choice Requires="x14">
            <control shapeId="17430" r:id="rId25" name="Check Box 22">
              <controlPr locked="0" defaultSize="0" autoFill="0" autoLine="0" autoPict="0">
                <anchor moveWithCells="1">
                  <from>
                    <xdr:col>12</xdr:col>
                    <xdr:colOff>38100</xdr:colOff>
                    <xdr:row>20</xdr:row>
                    <xdr:rowOff>203200</xdr:rowOff>
                  </from>
                  <to>
                    <xdr:col>13</xdr:col>
                    <xdr:colOff>6350</xdr:colOff>
                    <xdr:row>22</xdr:row>
                    <xdr:rowOff>25400</xdr:rowOff>
                  </to>
                </anchor>
              </controlPr>
            </control>
          </mc:Choice>
        </mc:AlternateContent>
        <mc:AlternateContent xmlns:mc="http://schemas.openxmlformats.org/markup-compatibility/2006">
          <mc:Choice Requires="x14">
            <control shapeId="17431" r:id="rId26" name="Check Box 23">
              <controlPr locked="0" defaultSize="0" autoFill="0" autoLine="0" autoPict="0">
                <anchor moveWithCells="1">
                  <from>
                    <xdr:col>15</xdr:col>
                    <xdr:colOff>38100</xdr:colOff>
                    <xdr:row>20</xdr:row>
                    <xdr:rowOff>203200</xdr:rowOff>
                  </from>
                  <to>
                    <xdr:col>16</xdr:col>
                    <xdr:colOff>6350</xdr:colOff>
                    <xdr:row>22</xdr:row>
                    <xdr:rowOff>25400</xdr:rowOff>
                  </to>
                </anchor>
              </controlPr>
            </control>
          </mc:Choice>
        </mc:AlternateContent>
        <mc:AlternateContent xmlns:mc="http://schemas.openxmlformats.org/markup-compatibility/2006">
          <mc:Choice Requires="x14">
            <control shapeId="17432" r:id="rId27" name="Check Box 24">
              <controlPr locked="0" defaultSize="0" autoFill="0" autoLine="0" autoPict="0">
                <anchor moveWithCells="1">
                  <from>
                    <xdr:col>19</xdr:col>
                    <xdr:colOff>38100</xdr:colOff>
                    <xdr:row>20</xdr:row>
                    <xdr:rowOff>203200</xdr:rowOff>
                  </from>
                  <to>
                    <xdr:col>20</xdr:col>
                    <xdr:colOff>6350</xdr:colOff>
                    <xdr:row>22</xdr:row>
                    <xdr:rowOff>25400</xdr:rowOff>
                  </to>
                </anchor>
              </controlPr>
            </control>
          </mc:Choice>
        </mc:AlternateContent>
        <mc:AlternateContent xmlns:mc="http://schemas.openxmlformats.org/markup-compatibility/2006">
          <mc:Choice Requires="x14">
            <control shapeId="17433" r:id="rId28" name="Check Box 25">
              <controlPr locked="0" defaultSize="0" autoFill="0" autoLine="0" autoPict="0">
                <anchor moveWithCells="1">
                  <from>
                    <xdr:col>9</xdr:col>
                    <xdr:colOff>38100</xdr:colOff>
                    <xdr:row>26</xdr:row>
                    <xdr:rowOff>203200</xdr:rowOff>
                  </from>
                  <to>
                    <xdr:col>10</xdr:col>
                    <xdr:colOff>6350</xdr:colOff>
                    <xdr:row>28</xdr:row>
                    <xdr:rowOff>25400</xdr:rowOff>
                  </to>
                </anchor>
              </controlPr>
            </control>
          </mc:Choice>
        </mc:AlternateContent>
        <mc:AlternateContent xmlns:mc="http://schemas.openxmlformats.org/markup-compatibility/2006">
          <mc:Choice Requires="x14">
            <control shapeId="17434" r:id="rId29" name="Check Box 26">
              <controlPr locked="0" defaultSize="0" autoFill="0" autoLine="0" autoPict="0">
                <anchor moveWithCells="1">
                  <from>
                    <xdr:col>13</xdr:col>
                    <xdr:colOff>38100</xdr:colOff>
                    <xdr:row>26</xdr:row>
                    <xdr:rowOff>203200</xdr:rowOff>
                  </from>
                  <to>
                    <xdr:col>14</xdr:col>
                    <xdr:colOff>6350</xdr:colOff>
                    <xdr:row>28</xdr:row>
                    <xdr:rowOff>25400</xdr:rowOff>
                  </to>
                </anchor>
              </controlPr>
            </control>
          </mc:Choice>
        </mc:AlternateContent>
        <mc:AlternateContent xmlns:mc="http://schemas.openxmlformats.org/markup-compatibility/2006">
          <mc:Choice Requires="x14">
            <control shapeId="17435" r:id="rId30" name="Check Box 27">
              <controlPr locked="0" defaultSize="0" autoFill="0" autoLine="0" autoPict="0">
                <anchor moveWithCells="1">
                  <from>
                    <xdr:col>3</xdr:col>
                    <xdr:colOff>38100</xdr:colOff>
                    <xdr:row>30</xdr:row>
                    <xdr:rowOff>203200</xdr:rowOff>
                  </from>
                  <to>
                    <xdr:col>4</xdr:col>
                    <xdr:colOff>6350</xdr:colOff>
                    <xdr:row>32</xdr:row>
                    <xdr:rowOff>25400</xdr:rowOff>
                  </to>
                </anchor>
              </controlPr>
            </control>
          </mc:Choice>
        </mc:AlternateContent>
        <mc:AlternateContent xmlns:mc="http://schemas.openxmlformats.org/markup-compatibility/2006">
          <mc:Choice Requires="x14">
            <control shapeId="17436" r:id="rId31" name="Check Box 28">
              <controlPr locked="0" defaultSize="0" autoFill="0" autoLine="0" autoPict="0">
                <anchor moveWithCells="1">
                  <from>
                    <xdr:col>7</xdr:col>
                    <xdr:colOff>38100</xdr:colOff>
                    <xdr:row>30</xdr:row>
                    <xdr:rowOff>203200</xdr:rowOff>
                  </from>
                  <to>
                    <xdr:col>8</xdr:col>
                    <xdr:colOff>6350</xdr:colOff>
                    <xdr:row>32</xdr:row>
                    <xdr:rowOff>25400</xdr:rowOff>
                  </to>
                </anchor>
              </controlPr>
            </control>
          </mc:Choice>
        </mc:AlternateContent>
        <mc:AlternateContent xmlns:mc="http://schemas.openxmlformats.org/markup-compatibility/2006">
          <mc:Choice Requires="x14">
            <control shapeId="17437" r:id="rId32" name="Check Box 29">
              <controlPr locked="0" defaultSize="0" autoFill="0" autoLine="0" autoPict="0">
                <anchor moveWithCells="1">
                  <from>
                    <xdr:col>15</xdr:col>
                    <xdr:colOff>38100</xdr:colOff>
                    <xdr:row>30</xdr:row>
                    <xdr:rowOff>203200</xdr:rowOff>
                  </from>
                  <to>
                    <xdr:col>16</xdr:col>
                    <xdr:colOff>6350</xdr:colOff>
                    <xdr:row>32</xdr:row>
                    <xdr:rowOff>25400</xdr:rowOff>
                  </to>
                </anchor>
              </controlPr>
            </control>
          </mc:Choice>
        </mc:AlternateContent>
        <mc:AlternateContent xmlns:mc="http://schemas.openxmlformats.org/markup-compatibility/2006">
          <mc:Choice Requires="x14">
            <control shapeId="17438" r:id="rId33" name="Check Box 30">
              <controlPr locked="0" defaultSize="0" autoFill="0" autoLine="0" autoPict="0">
                <anchor moveWithCells="1">
                  <from>
                    <xdr:col>3</xdr:col>
                    <xdr:colOff>44450</xdr:colOff>
                    <xdr:row>35</xdr:row>
                    <xdr:rowOff>488950</xdr:rowOff>
                  </from>
                  <to>
                    <xdr:col>4</xdr:col>
                    <xdr:colOff>12700</xdr:colOff>
                    <xdr:row>37</xdr:row>
                    <xdr:rowOff>31750</xdr:rowOff>
                  </to>
                </anchor>
              </controlPr>
            </control>
          </mc:Choice>
        </mc:AlternateContent>
        <mc:AlternateContent xmlns:mc="http://schemas.openxmlformats.org/markup-compatibility/2006">
          <mc:Choice Requires="x14">
            <control shapeId="17439" r:id="rId34" name="Check Box 31">
              <controlPr locked="0" defaultSize="0" autoFill="0" autoLine="0" autoPict="0">
                <anchor moveWithCells="1">
                  <from>
                    <xdr:col>0</xdr:col>
                    <xdr:colOff>38100</xdr:colOff>
                    <xdr:row>42</xdr:row>
                    <xdr:rowOff>0</xdr:rowOff>
                  </from>
                  <to>
                    <xdr:col>0</xdr:col>
                    <xdr:colOff>222250</xdr:colOff>
                    <xdr:row>43</xdr:row>
                    <xdr:rowOff>0</xdr:rowOff>
                  </to>
                </anchor>
              </controlPr>
            </control>
          </mc:Choice>
        </mc:AlternateContent>
        <mc:AlternateContent xmlns:mc="http://schemas.openxmlformats.org/markup-compatibility/2006">
          <mc:Choice Requires="x14">
            <control shapeId="17440" r:id="rId35" name="Check Box 32">
              <controlPr locked="0" defaultSize="0" autoFill="0" autoLine="0" autoPict="0">
                <anchor moveWithCells="1">
                  <from>
                    <xdr:col>5</xdr:col>
                    <xdr:colOff>31750</xdr:colOff>
                    <xdr:row>84</xdr:row>
                    <xdr:rowOff>222250</xdr:rowOff>
                  </from>
                  <to>
                    <xdr:col>5</xdr:col>
                    <xdr:colOff>234950</xdr:colOff>
                    <xdr:row>85</xdr:row>
                    <xdr:rowOff>222250</xdr:rowOff>
                  </to>
                </anchor>
              </controlPr>
            </control>
          </mc:Choice>
        </mc:AlternateContent>
        <mc:AlternateContent xmlns:mc="http://schemas.openxmlformats.org/markup-compatibility/2006">
          <mc:Choice Requires="x14">
            <control shapeId="17441" r:id="rId36" name="Check Box 33">
              <controlPr locked="0" defaultSize="0" autoFill="0" autoLine="0" autoPict="0">
                <anchor moveWithCells="1">
                  <from>
                    <xdr:col>11</xdr:col>
                    <xdr:colOff>31750</xdr:colOff>
                    <xdr:row>84</xdr:row>
                    <xdr:rowOff>222250</xdr:rowOff>
                  </from>
                  <to>
                    <xdr:col>11</xdr:col>
                    <xdr:colOff>234950</xdr:colOff>
                    <xdr:row>85</xdr:row>
                    <xdr:rowOff>222250</xdr:rowOff>
                  </to>
                </anchor>
              </controlPr>
            </control>
          </mc:Choice>
        </mc:AlternateContent>
        <mc:AlternateContent xmlns:mc="http://schemas.openxmlformats.org/markup-compatibility/2006">
          <mc:Choice Requires="x14">
            <control shapeId="17442" r:id="rId37" name="Check Box 34">
              <controlPr locked="0" defaultSize="0" autoFill="0" autoLine="0" autoPict="0">
                <anchor moveWithCells="1">
                  <from>
                    <xdr:col>5</xdr:col>
                    <xdr:colOff>31750</xdr:colOff>
                    <xdr:row>85</xdr:row>
                    <xdr:rowOff>222250</xdr:rowOff>
                  </from>
                  <to>
                    <xdr:col>5</xdr:col>
                    <xdr:colOff>234950</xdr:colOff>
                    <xdr:row>86</xdr:row>
                    <xdr:rowOff>222250</xdr:rowOff>
                  </to>
                </anchor>
              </controlPr>
            </control>
          </mc:Choice>
        </mc:AlternateContent>
        <mc:AlternateContent xmlns:mc="http://schemas.openxmlformats.org/markup-compatibility/2006">
          <mc:Choice Requires="x14">
            <control shapeId="17443" r:id="rId38" name="Check Box 35">
              <controlPr locked="0" defaultSize="0" autoFill="0" autoLine="0" autoPict="0">
                <anchor moveWithCells="1">
                  <from>
                    <xdr:col>9</xdr:col>
                    <xdr:colOff>31750</xdr:colOff>
                    <xdr:row>85</xdr:row>
                    <xdr:rowOff>222250</xdr:rowOff>
                  </from>
                  <to>
                    <xdr:col>9</xdr:col>
                    <xdr:colOff>234950</xdr:colOff>
                    <xdr:row>86</xdr:row>
                    <xdr:rowOff>222250</xdr:rowOff>
                  </to>
                </anchor>
              </controlPr>
            </control>
          </mc:Choice>
        </mc:AlternateContent>
        <mc:AlternateContent xmlns:mc="http://schemas.openxmlformats.org/markup-compatibility/2006">
          <mc:Choice Requires="x14">
            <control shapeId="17444" r:id="rId39" name="Check Box 36">
              <controlPr locked="0" defaultSize="0" autoFill="0" autoLine="0" autoPict="0">
                <anchor moveWithCells="1">
                  <from>
                    <xdr:col>13</xdr:col>
                    <xdr:colOff>31750</xdr:colOff>
                    <xdr:row>85</xdr:row>
                    <xdr:rowOff>222250</xdr:rowOff>
                  </from>
                  <to>
                    <xdr:col>13</xdr:col>
                    <xdr:colOff>234950</xdr:colOff>
                    <xdr:row>86</xdr:row>
                    <xdr:rowOff>222250</xdr:rowOff>
                  </to>
                </anchor>
              </controlPr>
            </control>
          </mc:Choice>
        </mc:AlternateContent>
        <mc:AlternateContent xmlns:mc="http://schemas.openxmlformats.org/markup-compatibility/2006">
          <mc:Choice Requires="x14">
            <control shapeId="17445" r:id="rId40" name="Check Box 37">
              <controlPr locked="0" defaultSize="0" autoFill="0" autoLine="0" autoPict="0">
                <anchor moveWithCells="1">
                  <from>
                    <xdr:col>5</xdr:col>
                    <xdr:colOff>31750</xdr:colOff>
                    <xdr:row>93</xdr:row>
                    <xdr:rowOff>222250</xdr:rowOff>
                  </from>
                  <to>
                    <xdr:col>5</xdr:col>
                    <xdr:colOff>234950</xdr:colOff>
                    <xdr:row>94</xdr:row>
                    <xdr:rowOff>222250</xdr:rowOff>
                  </to>
                </anchor>
              </controlPr>
            </control>
          </mc:Choice>
        </mc:AlternateContent>
        <mc:AlternateContent xmlns:mc="http://schemas.openxmlformats.org/markup-compatibility/2006">
          <mc:Choice Requires="x14">
            <control shapeId="17446" r:id="rId41" name="Check Box 38">
              <controlPr locked="0" defaultSize="0" autoFill="0" autoLine="0" autoPict="0">
                <anchor moveWithCells="1">
                  <from>
                    <xdr:col>11</xdr:col>
                    <xdr:colOff>31750</xdr:colOff>
                    <xdr:row>93</xdr:row>
                    <xdr:rowOff>222250</xdr:rowOff>
                  </from>
                  <to>
                    <xdr:col>11</xdr:col>
                    <xdr:colOff>234950</xdr:colOff>
                    <xdr:row>94</xdr:row>
                    <xdr:rowOff>222250</xdr:rowOff>
                  </to>
                </anchor>
              </controlPr>
            </control>
          </mc:Choice>
        </mc:AlternateContent>
        <mc:AlternateContent xmlns:mc="http://schemas.openxmlformats.org/markup-compatibility/2006">
          <mc:Choice Requires="x14">
            <control shapeId="17447" r:id="rId42" name="Check Box 39">
              <controlPr locked="0" defaultSize="0" autoFill="0" autoLine="0" autoPict="0">
                <anchor moveWithCells="1">
                  <from>
                    <xdr:col>5</xdr:col>
                    <xdr:colOff>31750</xdr:colOff>
                    <xdr:row>94</xdr:row>
                    <xdr:rowOff>222250</xdr:rowOff>
                  </from>
                  <to>
                    <xdr:col>5</xdr:col>
                    <xdr:colOff>234950</xdr:colOff>
                    <xdr:row>95</xdr:row>
                    <xdr:rowOff>222250</xdr:rowOff>
                  </to>
                </anchor>
              </controlPr>
            </control>
          </mc:Choice>
        </mc:AlternateContent>
        <mc:AlternateContent xmlns:mc="http://schemas.openxmlformats.org/markup-compatibility/2006">
          <mc:Choice Requires="x14">
            <control shapeId="17448" r:id="rId43" name="Check Box 40">
              <controlPr locked="0" defaultSize="0" autoFill="0" autoLine="0" autoPict="0">
                <anchor moveWithCells="1">
                  <from>
                    <xdr:col>9</xdr:col>
                    <xdr:colOff>31750</xdr:colOff>
                    <xdr:row>94</xdr:row>
                    <xdr:rowOff>222250</xdr:rowOff>
                  </from>
                  <to>
                    <xdr:col>9</xdr:col>
                    <xdr:colOff>234950</xdr:colOff>
                    <xdr:row>95</xdr:row>
                    <xdr:rowOff>222250</xdr:rowOff>
                  </to>
                </anchor>
              </controlPr>
            </control>
          </mc:Choice>
        </mc:AlternateContent>
        <mc:AlternateContent xmlns:mc="http://schemas.openxmlformats.org/markup-compatibility/2006">
          <mc:Choice Requires="x14">
            <control shapeId="17449" r:id="rId44" name="Check Box 41">
              <controlPr locked="0" defaultSize="0" autoFill="0" autoLine="0" autoPict="0">
                <anchor moveWithCells="1">
                  <from>
                    <xdr:col>13</xdr:col>
                    <xdr:colOff>31750</xdr:colOff>
                    <xdr:row>94</xdr:row>
                    <xdr:rowOff>222250</xdr:rowOff>
                  </from>
                  <to>
                    <xdr:col>13</xdr:col>
                    <xdr:colOff>234950</xdr:colOff>
                    <xdr:row>95</xdr:row>
                    <xdr:rowOff>222250</xdr:rowOff>
                  </to>
                </anchor>
              </controlPr>
            </control>
          </mc:Choice>
        </mc:AlternateContent>
        <mc:AlternateContent xmlns:mc="http://schemas.openxmlformats.org/markup-compatibility/2006">
          <mc:Choice Requires="x14">
            <control shapeId="17450" r:id="rId45" name="Check Box 42">
              <controlPr locked="0" defaultSize="0" autoFill="0" autoLine="0" autoPict="0">
                <anchor moveWithCells="1">
                  <from>
                    <xdr:col>5</xdr:col>
                    <xdr:colOff>31750</xdr:colOff>
                    <xdr:row>102</xdr:row>
                    <xdr:rowOff>222250</xdr:rowOff>
                  </from>
                  <to>
                    <xdr:col>5</xdr:col>
                    <xdr:colOff>234950</xdr:colOff>
                    <xdr:row>103</xdr:row>
                    <xdr:rowOff>222250</xdr:rowOff>
                  </to>
                </anchor>
              </controlPr>
            </control>
          </mc:Choice>
        </mc:AlternateContent>
        <mc:AlternateContent xmlns:mc="http://schemas.openxmlformats.org/markup-compatibility/2006">
          <mc:Choice Requires="x14">
            <control shapeId="17451" r:id="rId46" name="Check Box 43">
              <controlPr locked="0" defaultSize="0" autoFill="0" autoLine="0" autoPict="0">
                <anchor moveWithCells="1">
                  <from>
                    <xdr:col>11</xdr:col>
                    <xdr:colOff>31750</xdr:colOff>
                    <xdr:row>102</xdr:row>
                    <xdr:rowOff>222250</xdr:rowOff>
                  </from>
                  <to>
                    <xdr:col>11</xdr:col>
                    <xdr:colOff>234950</xdr:colOff>
                    <xdr:row>103</xdr:row>
                    <xdr:rowOff>222250</xdr:rowOff>
                  </to>
                </anchor>
              </controlPr>
            </control>
          </mc:Choice>
        </mc:AlternateContent>
        <mc:AlternateContent xmlns:mc="http://schemas.openxmlformats.org/markup-compatibility/2006">
          <mc:Choice Requires="x14">
            <control shapeId="17452" r:id="rId47" name="Check Box 44">
              <controlPr locked="0" defaultSize="0" autoFill="0" autoLine="0" autoPict="0">
                <anchor moveWithCells="1">
                  <from>
                    <xdr:col>5</xdr:col>
                    <xdr:colOff>31750</xdr:colOff>
                    <xdr:row>103</xdr:row>
                    <xdr:rowOff>222250</xdr:rowOff>
                  </from>
                  <to>
                    <xdr:col>5</xdr:col>
                    <xdr:colOff>234950</xdr:colOff>
                    <xdr:row>104</xdr:row>
                    <xdr:rowOff>222250</xdr:rowOff>
                  </to>
                </anchor>
              </controlPr>
            </control>
          </mc:Choice>
        </mc:AlternateContent>
        <mc:AlternateContent xmlns:mc="http://schemas.openxmlformats.org/markup-compatibility/2006">
          <mc:Choice Requires="x14">
            <control shapeId="17453" r:id="rId48" name="Check Box 45">
              <controlPr locked="0" defaultSize="0" autoFill="0" autoLine="0" autoPict="0">
                <anchor moveWithCells="1">
                  <from>
                    <xdr:col>9</xdr:col>
                    <xdr:colOff>31750</xdr:colOff>
                    <xdr:row>103</xdr:row>
                    <xdr:rowOff>222250</xdr:rowOff>
                  </from>
                  <to>
                    <xdr:col>9</xdr:col>
                    <xdr:colOff>234950</xdr:colOff>
                    <xdr:row>104</xdr:row>
                    <xdr:rowOff>222250</xdr:rowOff>
                  </to>
                </anchor>
              </controlPr>
            </control>
          </mc:Choice>
        </mc:AlternateContent>
        <mc:AlternateContent xmlns:mc="http://schemas.openxmlformats.org/markup-compatibility/2006">
          <mc:Choice Requires="x14">
            <control shapeId="17454" r:id="rId49" name="Check Box 46">
              <controlPr locked="0" defaultSize="0" autoFill="0" autoLine="0" autoPict="0">
                <anchor moveWithCells="1">
                  <from>
                    <xdr:col>13</xdr:col>
                    <xdr:colOff>31750</xdr:colOff>
                    <xdr:row>103</xdr:row>
                    <xdr:rowOff>222250</xdr:rowOff>
                  </from>
                  <to>
                    <xdr:col>13</xdr:col>
                    <xdr:colOff>234950</xdr:colOff>
                    <xdr:row>104</xdr:row>
                    <xdr:rowOff>222250</xdr:rowOff>
                  </to>
                </anchor>
              </controlPr>
            </control>
          </mc:Choice>
        </mc:AlternateContent>
        <mc:AlternateContent xmlns:mc="http://schemas.openxmlformats.org/markup-compatibility/2006">
          <mc:Choice Requires="x14">
            <control shapeId="17455" r:id="rId50" name="Check Box 47">
              <controlPr locked="0" defaultSize="0" autoFill="0" autoLine="0" autoPict="0">
                <anchor moveWithCells="1">
                  <from>
                    <xdr:col>5</xdr:col>
                    <xdr:colOff>31750</xdr:colOff>
                    <xdr:row>111</xdr:row>
                    <xdr:rowOff>222250</xdr:rowOff>
                  </from>
                  <to>
                    <xdr:col>5</xdr:col>
                    <xdr:colOff>234950</xdr:colOff>
                    <xdr:row>112</xdr:row>
                    <xdr:rowOff>222250</xdr:rowOff>
                  </to>
                </anchor>
              </controlPr>
            </control>
          </mc:Choice>
        </mc:AlternateContent>
        <mc:AlternateContent xmlns:mc="http://schemas.openxmlformats.org/markup-compatibility/2006">
          <mc:Choice Requires="x14">
            <control shapeId="17456" r:id="rId51" name="Check Box 48">
              <controlPr locked="0" defaultSize="0" autoFill="0" autoLine="0" autoPict="0">
                <anchor moveWithCells="1">
                  <from>
                    <xdr:col>11</xdr:col>
                    <xdr:colOff>31750</xdr:colOff>
                    <xdr:row>111</xdr:row>
                    <xdr:rowOff>222250</xdr:rowOff>
                  </from>
                  <to>
                    <xdr:col>11</xdr:col>
                    <xdr:colOff>234950</xdr:colOff>
                    <xdr:row>112</xdr:row>
                    <xdr:rowOff>222250</xdr:rowOff>
                  </to>
                </anchor>
              </controlPr>
            </control>
          </mc:Choice>
        </mc:AlternateContent>
        <mc:AlternateContent xmlns:mc="http://schemas.openxmlformats.org/markup-compatibility/2006">
          <mc:Choice Requires="x14">
            <control shapeId="17457" r:id="rId52" name="Check Box 49">
              <controlPr locked="0" defaultSize="0" autoFill="0" autoLine="0" autoPict="0">
                <anchor moveWithCells="1">
                  <from>
                    <xdr:col>5</xdr:col>
                    <xdr:colOff>31750</xdr:colOff>
                    <xdr:row>112</xdr:row>
                    <xdr:rowOff>222250</xdr:rowOff>
                  </from>
                  <to>
                    <xdr:col>5</xdr:col>
                    <xdr:colOff>234950</xdr:colOff>
                    <xdr:row>113</xdr:row>
                    <xdr:rowOff>222250</xdr:rowOff>
                  </to>
                </anchor>
              </controlPr>
            </control>
          </mc:Choice>
        </mc:AlternateContent>
        <mc:AlternateContent xmlns:mc="http://schemas.openxmlformats.org/markup-compatibility/2006">
          <mc:Choice Requires="x14">
            <control shapeId="17458" r:id="rId53" name="Check Box 50">
              <controlPr locked="0" defaultSize="0" autoFill="0" autoLine="0" autoPict="0">
                <anchor moveWithCells="1">
                  <from>
                    <xdr:col>9</xdr:col>
                    <xdr:colOff>31750</xdr:colOff>
                    <xdr:row>112</xdr:row>
                    <xdr:rowOff>222250</xdr:rowOff>
                  </from>
                  <to>
                    <xdr:col>9</xdr:col>
                    <xdr:colOff>234950</xdr:colOff>
                    <xdr:row>113</xdr:row>
                    <xdr:rowOff>222250</xdr:rowOff>
                  </to>
                </anchor>
              </controlPr>
            </control>
          </mc:Choice>
        </mc:AlternateContent>
        <mc:AlternateContent xmlns:mc="http://schemas.openxmlformats.org/markup-compatibility/2006">
          <mc:Choice Requires="x14">
            <control shapeId="17459" r:id="rId54" name="Check Box 51">
              <controlPr locked="0" defaultSize="0" autoFill="0" autoLine="0" autoPict="0">
                <anchor moveWithCells="1">
                  <from>
                    <xdr:col>13</xdr:col>
                    <xdr:colOff>31750</xdr:colOff>
                    <xdr:row>112</xdr:row>
                    <xdr:rowOff>222250</xdr:rowOff>
                  </from>
                  <to>
                    <xdr:col>13</xdr:col>
                    <xdr:colOff>234950</xdr:colOff>
                    <xdr:row>113</xdr:row>
                    <xdr:rowOff>222250</xdr:rowOff>
                  </to>
                </anchor>
              </controlPr>
            </control>
          </mc:Choice>
        </mc:AlternateContent>
        <mc:AlternateContent xmlns:mc="http://schemas.openxmlformats.org/markup-compatibility/2006">
          <mc:Choice Requires="x14">
            <control shapeId="17460" r:id="rId55" name="Check Box 52">
              <controlPr locked="0" defaultSize="0" autoFill="0" autoLine="0" autoPict="0">
                <anchor moveWithCells="1">
                  <from>
                    <xdr:col>5</xdr:col>
                    <xdr:colOff>31750</xdr:colOff>
                    <xdr:row>120</xdr:row>
                    <xdr:rowOff>222250</xdr:rowOff>
                  </from>
                  <to>
                    <xdr:col>5</xdr:col>
                    <xdr:colOff>234950</xdr:colOff>
                    <xdr:row>121</xdr:row>
                    <xdr:rowOff>222250</xdr:rowOff>
                  </to>
                </anchor>
              </controlPr>
            </control>
          </mc:Choice>
        </mc:AlternateContent>
        <mc:AlternateContent xmlns:mc="http://schemas.openxmlformats.org/markup-compatibility/2006">
          <mc:Choice Requires="x14">
            <control shapeId="17461" r:id="rId56" name="Check Box 53">
              <controlPr locked="0" defaultSize="0" autoFill="0" autoLine="0" autoPict="0">
                <anchor moveWithCells="1">
                  <from>
                    <xdr:col>11</xdr:col>
                    <xdr:colOff>31750</xdr:colOff>
                    <xdr:row>120</xdr:row>
                    <xdr:rowOff>222250</xdr:rowOff>
                  </from>
                  <to>
                    <xdr:col>11</xdr:col>
                    <xdr:colOff>234950</xdr:colOff>
                    <xdr:row>121</xdr:row>
                    <xdr:rowOff>222250</xdr:rowOff>
                  </to>
                </anchor>
              </controlPr>
            </control>
          </mc:Choice>
        </mc:AlternateContent>
        <mc:AlternateContent xmlns:mc="http://schemas.openxmlformats.org/markup-compatibility/2006">
          <mc:Choice Requires="x14">
            <control shapeId="17462" r:id="rId57" name="Check Box 54">
              <controlPr locked="0" defaultSize="0" autoFill="0" autoLine="0" autoPict="0">
                <anchor moveWithCells="1">
                  <from>
                    <xdr:col>5</xdr:col>
                    <xdr:colOff>31750</xdr:colOff>
                    <xdr:row>121</xdr:row>
                    <xdr:rowOff>222250</xdr:rowOff>
                  </from>
                  <to>
                    <xdr:col>5</xdr:col>
                    <xdr:colOff>234950</xdr:colOff>
                    <xdr:row>122</xdr:row>
                    <xdr:rowOff>222250</xdr:rowOff>
                  </to>
                </anchor>
              </controlPr>
            </control>
          </mc:Choice>
        </mc:AlternateContent>
        <mc:AlternateContent xmlns:mc="http://schemas.openxmlformats.org/markup-compatibility/2006">
          <mc:Choice Requires="x14">
            <control shapeId="17463" r:id="rId58" name="Check Box 55">
              <controlPr locked="0" defaultSize="0" autoFill="0" autoLine="0" autoPict="0">
                <anchor moveWithCells="1">
                  <from>
                    <xdr:col>9</xdr:col>
                    <xdr:colOff>31750</xdr:colOff>
                    <xdr:row>121</xdr:row>
                    <xdr:rowOff>222250</xdr:rowOff>
                  </from>
                  <to>
                    <xdr:col>9</xdr:col>
                    <xdr:colOff>234950</xdr:colOff>
                    <xdr:row>122</xdr:row>
                    <xdr:rowOff>222250</xdr:rowOff>
                  </to>
                </anchor>
              </controlPr>
            </control>
          </mc:Choice>
        </mc:AlternateContent>
        <mc:AlternateContent xmlns:mc="http://schemas.openxmlformats.org/markup-compatibility/2006">
          <mc:Choice Requires="x14">
            <control shapeId="17464" r:id="rId59" name="Check Box 56">
              <controlPr locked="0" defaultSize="0" autoFill="0" autoLine="0" autoPict="0">
                <anchor moveWithCells="1">
                  <from>
                    <xdr:col>13</xdr:col>
                    <xdr:colOff>31750</xdr:colOff>
                    <xdr:row>121</xdr:row>
                    <xdr:rowOff>222250</xdr:rowOff>
                  </from>
                  <to>
                    <xdr:col>13</xdr:col>
                    <xdr:colOff>234950</xdr:colOff>
                    <xdr:row>122</xdr:row>
                    <xdr:rowOff>222250</xdr:rowOff>
                  </to>
                </anchor>
              </controlPr>
            </control>
          </mc:Choice>
        </mc:AlternateContent>
        <mc:AlternateContent xmlns:mc="http://schemas.openxmlformats.org/markup-compatibility/2006">
          <mc:Choice Requires="x14">
            <control shapeId="17465" r:id="rId60" name="Check Box 57">
              <controlPr locked="0" defaultSize="0" autoFill="0" autoLine="0" autoPict="0">
                <anchor moveWithCells="1">
                  <from>
                    <xdr:col>5</xdr:col>
                    <xdr:colOff>31750</xdr:colOff>
                    <xdr:row>129</xdr:row>
                    <xdr:rowOff>222250</xdr:rowOff>
                  </from>
                  <to>
                    <xdr:col>5</xdr:col>
                    <xdr:colOff>234950</xdr:colOff>
                    <xdr:row>130</xdr:row>
                    <xdr:rowOff>222250</xdr:rowOff>
                  </to>
                </anchor>
              </controlPr>
            </control>
          </mc:Choice>
        </mc:AlternateContent>
        <mc:AlternateContent xmlns:mc="http://schemas.openxmlformats.org/markup-compatibility/2006">
          <mc:Choice Requires="x14">
            <control shapeId="17466" r:id="rId61" name="Check Box 58">
              <controlPr locked="0" defaultSize="0" autoFill="0" autoLine="0" autoPict="0">
                <anchor moveWithCells="1">
                  <from>
                    <xdr:col>11</xdr:col>
                    <xdr:colOff>31750</xdr:colOff>
                    <xdr:row>129</xdr:row>
                    <xdr:rowOff>222250</xdr:rowOff>
                  </from>
                  <to>
                    <xdr:col>11</xdr:col>
                    <xdr:colOff>234950</xdr:colOff>
                    <xdr:row>130</xdr:row>
                    <xdr:rowOff>222250</xdr:rowOff>
                  </to>
                </anchor>
              </controlPr>
            </control>
          </mc:Choice>
        </mc:AlternateContent>
        <mc:AlternateContent xmlns:mc="http://schemas.openxmlformats.org/markup-compatibility/2006">
          <mc:Choice Requires="x14">
            <control shapeId="17467" r:id="rId62" name="Check Box 59">
              <controlPr locked="0" defaultSize="0" autoFill="0" autoLine="0" autoPict="0">
                <anchor moveWithCells="1">
                  <from>
                    <xdr:col>5</xdr:col>
                    <xdr:colOff>31750</xdr:colOff>
                    <xdr:row>130</xdr:row>
                    <xdr:rowOff>222250</xdr:rowOff>
                  </from>
                  <to>
                    <xdr:col>5</xdr:col>
                    <xdr:colOff>234950</xdr:colOff>
                    <xdr:row>131</xdr:row>
                    <xdr:rowOff>222250</xdr:rowOff>
                  </to>
                </anchor>
              </controlPr>
            </control>
          </mc:Choice>
        </mc:AlternateContent>
        <mc:AlternateContent xmlns:mc="http://schemas.openxmlformats.org/markup-compatibility/2006">
          <mc:Choice Requires="x14">
            <control shapeId="17468" r:id="rId63" name="Check Box 60">
              <controlPr locked="0" defaultSize="0" autoFill="0" autoLine="0" autoPict="0">
                <anchor moveWithCells="1">
                  <from>
                    <xdr:col>9</xdr:col>
                    <xdr:colOff>31750</xdr:colOff>
                    <xdr:row>130</xdr:row>
                    <xdr:rowOff>222250</xdr:rowOff>
                  </from>
                  <to>
                    <xdr:col>9</xdr:col>
                    <xdr:colOff>234950</xdr:colOff>
                    <xdr:row>131</xdr:row>
                    <xdr:rowOff>222250</xdr:rowOff>
                  </to>
                </anchor>
              </controlPr>
            </control>
          </mc:Choice>
        </mc:AlternateContent>
        <mc:AlternateContent xmlns:mc="http://schemas.openxmlformats.org/markup-compatibility/2006">
          <mc:Choice Requires="x14">
            <control shapeId="17469" r:id="rId64" name="Check Box 61">
              <controlPr locked="0" defaultSize="0" autoFill="0" autoLine="0" autoPict="0">
                <anchor moveWithCells="1">
                  <from>
                    <xdr:col>13</xdr:col>
                    <xdr:colOff>31750</xdr:colOff>
                    <xdr:row>130</xdr:row>
                    <xdr:rowOff>222250</xdr:rowOff>
                  </from>
                  <to>
                    <xdr:col>13</xdr:col>
                    <xdr:colOff>234950</xdr:colOff>
                    <xdr:row>131</xdr:row>
                    <xdr:rowOff>222250</xdr:rowOff>
                  </to>
                </anchor>
              </controlPr>
            </control>
          </mc:Choice>
        </mc:AlternateContent>
        <mc:AlternateContent xmlns:mc="http://schemas.openxmlformats.org/markup-compatibility/2006">
          <mc:Choice Requires="x14">
            <control shapeId="17470" r:id="rId65" name="Check Box 62">
              <controlPr locked="0" defaultSize="0" autoFill="0" autoLine="0" autoPict="0">
                <anchor moveWithCells="1">
                  <from>
                    <xdr:col>5</xdr:col>
                    <xdr:colOff>31750</xdr:colOff>
                    <xdr:row>138</xdr:row>
                    <xdr:rowOff>222250</xdr:rowOff>
                  </from>
                  <to>
                    <xdr:col>5</xdr:col>
                    <xdr:colOff>234950</xdr:colOff>
                    <xdr:row>139</xdr:row>
                    <xdr:rowOff>222250</xdr:rowOff>
                  </to>
                </anchor>
              </controlPr>
            </control>
          </mc:Choice>
        </mc:AlternateContent>
        <mc:AlternateContent xmlns:mc="http://schemas.openxmlformats.org/markup-compatibility/2006">
          <mc:Choice Requires="x14">
            <control shapeId="17471" r:id="rId66" name="Check Box 63">
              <controlPr locked="0" defaultSize="0" autoFill="0" autoLine="0" autoPict="0">
                <anchor moveWithCells="1">
                  <from>
                    <xdr:col>11</xdr:col>
                    <xdr:colOff>31750</xdr:colOff>
                    <xdr:row>138</xdr:row>
                    <xdr:rowOff>222250</xdr:rowOff>
                  </from>
                  <to>
                    <xdr:col>11</xdr:col>
                    <xdr:colOff>234950</xdr:colOff>
                    <xdr:row>139</xdr:row>
                    <xdr:rowOff>222250</xdr:rowOff>
                  </to>
                </anchor>
              </controlPr>
            </control>
          </mc:Choice>
        </mc:AlternateContent>
        <mc:AlternateContent xmlns:mc="http://schemas.openxmlformats.org/markup-compatibility/2006">
          <mc:Choice Requires="x14">
            <control shapeId="17472" r:id="rId67" name="Check Box 64">
              <controlPr locked="0" defaultSize="0" autoFill="0" autoLine="0" autoPict="0">
                <anchor moveWithCells="1">
                  <from>
                    <xdr:col>5</xdr:col>
                    <xdr:colOff>31750</xdr:colOff>
                    <xdr:row>139</xdr:row>
                    <xdr:rowOff>222250</xdr:rowOff>
                  </from>
                  <to>
                    <xdr:col>5</xdr:col>
                    <xdr:colOff>234950</xdr:colOff>
                    <xdr:row>140</xdr:row>
                    <xdr:rowOff>222250</xdr:rowOff>
                  </to>
                </anchor>
              </controlPr>
            </control>
          </mc:Choice>
        </mc:AlternateContent>
        <mc:AlternateContent xmlns:mc="http://schemas.openxmlformats.org/markup-compatibility/2006">
          <mc:Choice Requires="x14">
            <control shapeId="17473" r:id="rId68" name="Check Box 65">
              <controlPr locked="0" defaultSize="0" autoFill="0" autoLine="0" autoPict="0">
                <anchor moveWithCells="1">
                  <from>
                    <xdr:col>9</xdr:col>
                    <xdr:colOff>31750</xdr:colOff>
                    <xdr:row>139</xdr:row>
                    <xdr:rowOff>222250</xdr:rowOff>
                  </from>
                  <to>
                    <xdr:col>9</xdr:col>
                    <xdr:colOff>234950</xdr:colOff>
                    <xdr:row>140</xdr:row>
                    <xdr:rowOff>222250</xdr:rowOff>
                  </to>
                </anchor>
              </controlPr>
            </control>
          </mc:Choice>
        </mc:AlternateContent>
        <mc:AlternateContent xmlns:mc="http://schemas.openxmlformats.org/markup-compatibility/2006">
          <mc:Choice Requires="x14">
            <control shapeId="17474" r:id="rId69" name="Check Box 66">
              <controlPr locked="0" defaultSize="0" autoFill="0" autoLine="0" autoPict="0">
                <anchor moveWithCells="1">
                  <from>
                    <xdr:col>13</xdr:col>
                    <xdr:colOff>31750</xdr:colOff>
                    <xdr:row>139</xdr:row>
                    <xdr:rowOff>222250</xdr:rowOff>
                  </from>
                  <to>
                    <xdr:col>13</xdr:col>
                    <xdr:colOff>234950</xdr:colOff>
                    <xdr:row>140</xdr:row>
                    <xdr:rowOff>222250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F88E2-693A-45DA-8A78-9A797CDE7434}">
  <sheetPr>
    <tabColor rgb="FFC00000"/>
  </sheetPr>
  <dimension ref="A1:AB103"/>
  <sheetViews>
    <sheetView zoomScale="110" zoomScaleNormal="110" workbookViewId="0">
      <pane ySplit="4" topLeftCell="A5" activePane="bottomLeft" state="frozen"/>
      <selection pane="bottomLeft" sqref="A1:D2"/>
    </sheetView>
  </sheetViews>
  <sheetFormatPr defaultColWidth="8.83203125" defaultRowHeight="18"/>
  <cols>
    <col min="1" max="1" width="25.58203125" style="40" customWidth="1"/>
    <col min="2" max="2" width="46.33203125" style="40" customWidth="1"/>
    <col min="3" max="3" width="5" style="3" bestFit="1" customWidth="1"/>
    <col min="4" max="4" width="25.08203125" style="40" hidden="1" customWidth="1"/>
    <col min="5" max="14" width="4.6640625" style="3" customWidth="1"/>
    <col min="15" max="15" width="3.33203125" style="40" customWidth="1"/>
    <col min="16" max="22" width="6.1640625" style="40" customWidth="1"/>
    <col min="23" max="23" width="8.83203125" style="40" hidden="1" customWidth="1"/>
    <col min="24" max="27" width="8.83203125" style="3" hidden="1" customWidth="1"/>
    <col min="28" max="28" width="37.6640625" style="40" hidden="1" customWidth="1"/>
    <col min="29" max="16384" width="8.83203125" style="40"/>
  </cols>
  <sheetData>
    <row r="1" spans="1:28" ht="41.4" customHeight="1">
      <c r="A1" s="495" t="s">
        <v>171</v>
      </c>
      <c r="B1" s="495"/>
      <c r="C1" s="495"/>
      <c r="D1" s="496"/>
      <c r="E1" s="489" t="s">
        <v>172</v>
      </c>
      <c r="F1" s="490"/>
      <c r="G1" s="490"/>
      <c r="H1" s="490"/>
      <c r="I1" s="490"/>
      <c r="J1" s="490"/>
      <c r="K1" s="490"/>
      <c r="L1" s="490"/>
      <c r="M1" s="490"/>
      <c r="N1" s="491"/>
      <c r="O1" s="7"/>
      <c r="P1" s="523" t="s">
        <v>249</v>
      </c>
      <c r="Q1" s="523"/>
      <c r="R1" s="523"/>
      <c r="S1" s="523"/>
      <c r="T1" s="523"/>
      <c r="U1" s="7"/>
      <c r="V1" s="7"/>
    </row>
    <row r="2" spans="1:28" ht="18.649999999999999" customHeight="1" thickBot="1">
      <c r="A2" s="495"/>
      <c r="B2" s="495"/>
      <c r="C2" s="495"/>
      <c r="D2" s="496"/>
      <c r="E2" s="492"/>
      <c r="F2" s="493"/>
      <c r="G2" s="493"/>
      <c r="H2" s="493"/>
      <c r="I2" s="493"/>
      <c r="J2" s="493"/>
      <c r="K2" s="493"/>
      <c r="L2" s="493"/>
      <c r="M2" s="493"/>
      <c r="N2" s="494"/>
      <c r="O2"/>
      <c r="P2" s="524" t="s">
        <v>252</v>
      </c>
      <c r="Q2" s="524"/>
      <c r="R2" s="160" t="s">
        <v>250</v>
      </c>
      <c r="S2" s="161"/>
      <c r="T2" s="161"/>
      <c r="U2" s="161"/>
      <c r="V2"/>
    </row>
    <row r="3" spans="1:28" ht="17.399999999999999" customHeight="1">
      <c r="A3" s="516" t="s">
        <v>117</v>
      </c>
      <c r="B3" s="512" t="s">
        <v>115</v>
      </c>
      <c r="C3" s="521" t="s">
        <v>241</v>
      </c>
      <c r="D3" s="514" t="s">
        <v>149</v>
      </c>
      <c r="E3" s="518" t="s">
        <v>45</v>
      </c>
      <c r="F3" s="519"/>
      <c r="G3" s="519"/>
      <c r="H3" s="519"/>
      <c r="I3" s="519"/>
      <c r="J3" s="519"/>
      <c r="K3" s="519"/>
      <c r="L3" s="519"/>
      <c r="M3" s="519"/>
      <c r="N3" s="520"/>
      <c r="P3" s="524" t="s">
        <v>253</v>
      </c>
      <c r="Q3" s="524"/>
      <c r="R3" s="162" t="s">
        <v>251</v>
      </c>
      <c r="S3" s="162"/>
      <c r="T3" s="162"/>
      <c r="U3" s="162"/>
      <c r="X3" s="40"/>
      <c r="Y3" s="40"/>
      <c r="Z3" s="40"/>
      <c r="AA3" s="40"/>
    </row>
    <row r="4" spans="1:28" s="39" customFormat="1" ht="17.399999999999999" customHeight="1" thickBot="1">
      <c r="A4" s="517"/>
      <c r="B4" s="513"/>
      <c r="C4" s="522"/>
      <c r="D4" s="515"/>
      <c r="E4" s="165">
        <v>1</v>
      </c>
      <c r="F4" s="166">
        <v>2</v>
      </c>
      <c r="G4" s="167">
        <v>3</v>
      </c>
      <c r="H4" s="167">
        <v>4</v>
      </c>
      <c r="I4" s="167">
        <v>5</v>
      </c>
      <c r="J4" s="167">
        <v>6</v>
      </c>
      <c r="K4" s="167">
        <v>7</v>
      </c>
      <c r="L4" s="167">
        <v>8</v>
      </c>
      <c r="M4" s="168">
        <v>9</v>
      </c>
      <c r="N4" s="169">
        <v>10</v>
      </c>
      <c r="O4" s="55"/>
      <c r="P4" s="55"/>
      <c r="Q4" s="55"/>
      <c r="R4" s="55"/>
      <c r="S4" s="55"/>
      <c r="T4" s="55"/>
      <c r="U4" s="55"/>
      <c r="V4" s="55"/>
      <c r="X4" s="62">
        <v>1</v>
      </c>
      <c r="Y4" s="62">
        <v>2</v>
      </c>
      <c r="Z4" s="62" t="s">
        <v>168</v>
      </c>
      <c r="AA4" s="62" t="s">
        <v>169</v>
      </c>
      <c r="AB4" s="41"/>
    </row>
    <row r="5" spans="1:28" s="39" customFormat="1" ht="18" customHeight="1" thickBot="1">
      <c r="A5" s="505" t="s">
        <v>243</v>
      </c>
      <c r="B5" s="141" t="s">
        <v>245</v>
      </c>
      <c r="C5" s="159" t="s">
        <v>240</v>
      </c>
      <c r="D5" s="124" t="s">
        <v>65</v>
      </c>
      <c r="E5" s="183"/>
      <c r="F5" s="184"/>
      <c r="G5" s="184"/>
      <c r="H5" s="184"/>
      <c r="I5" s="184"/>
      <c r="J5" s="184"/>
      <c r="K5" s="184"/>
      <c r="L5" s="184"/>
      <c r="M5" s="184"/>
      <c r="N5" s="185"/>
      <c r="O5" s="55"/>
      <c r="V5" s="55"/>
      <c r="W5" s="42" t="s">
        <v>147</v>
      </c>
      <c r="X5" s="60">
        <f t="shared" ref="X5:X24" si="0">COUNTIF($E5:$N5,"〇")</f>
        <v>0</v>
      </c>
      <c r="Y5" s="61"/>
      <c r="Z5" s="61"/>
      <c r="AA5" s="61"/>
      <c r="AB5" s="39" t="s">
        <v>210</v>
      </c>
    </row>
    <row r="6" spans="1:28" s="39" customFormat="1" ht="18" customHeight="1">
      <c r="A6" s="506"/>
      <c r="B6" s="44" t="s">
        <v>246</v>
      </c>
      <c r="C6" s="148" t="s">
        <v>239</v>
      </c>
      <c r="D6" s="125" t="s">
        <v>66</v>
      </c>
      <c r="E6" s="186"/>
      <c r="F6" s="187"/>
      <c r="G6" s="187"/>
      <c r="H6" s="187"/>
      <c r="I6" s="187"/>
      <c r="J6" s="187"/>
      <c r="K6" s="187"/>
      <c r="L6" s="187"/>
      <c r="M6" s="187"/>
      <c r="N6" s="188"/>
      <c r="O6" s="51"/>
      <c r="P6" s="531" t="s">
        <v>254</v>
      </c>
      <c r="Q6" s="532"/>
      <c r="R6" s="532"/>
      <c r="S6" s="532"/>
      <c r="T6" s="532"/>
      <c r="U6" s="533"/>
      <c r="V6" s="51"/>
      <c r="X6" s="60">
        <f t="shared" si="0"/>
        <v>0</v>
      </c>
      <c r="Y6" s="60"/>
      <c r="Z6" s="60"/>
      <c r="AA6" s="60"/>
      <c r="AB6" s="39" t="s">
        <v>211</v>
      </c>
    </row>
    <row r="7" spans="1:28" s="42" customFormat="1" ht="18" customHeight="1">
      <c r="A7" s="506"/>
      <c r="B7" s="71" t="s">
        <v>247</v>
      </c>
      <c r="C7" s="149" t="s">
        <v>239</v>
      </c>
      <c r="D7" s="126" t="s">
        <v>141</v>
      </c>
      <c r="E7" s="189"/>
      <c r="F7" s="190"/>
      <c r="G7" s="190"/>
      <c r="H7" s="190"/>
      <c r="I7" s="190"/>
      <c r="J7" s="190"/>
      <c r="K7" s="190"/>
      <c r="L7" s="190"/>
      <c r="M7" s="190"/>
      <c r="N7" s="191"/>
      <c r="O7" s="51"/>
      <c r="P7" s="525" t="s">
        <v>255</v>
      </c>
      <c r="Q7" s="526"/>
      <c r="R7" s="526"/>
      <c r="S7" s="526"/>
      <c r="T7" s="526"/>
      <c r="U7" s="527"/>
      <c r="V7" s="51"/>
      <c r="X7" s="60">
        <f t="shared" si="0"/>
        <v>0</v>
      </c>
      <c r="Y7" s="60"/>
      <c r="Z7" s="60"/>
      <c r="AA7" s="60"/>
      <c r="AB7" s="42" t="s">
        <v>212</v>
      </c>
    </row>
    <row r="8" spans="1:28" s="39" customFormat="1" ht="18" customHeight="1" thickBot="1">
      <c r="A8" s="507"/>
      <c r="B8" s="45" t="s">
        <v>248</v>
      </c>
      <c r="C8" s="150" t="s">
        <v>239</v>
      </c>
      <c r="D8" s="127" t="s">
        <v>142</v>
      </c>
      <c r="E8" s="192"/>
      <c r="F8" s="193"/>
      <c r="G8" s="193"/>
      <c r="H8" s="193"/>
      <c r="I8" s="193"/>
      <c r="J8" s="193"/>
      <c r="K8" s="193"/>
      <c r="L8" s="193"/>
      <c r="M8" s="193"/>
      <c r="N8" s="194"/>
      <c r="O8" s="55"/>
      <c r="P8" s="525"/>
      <c r="Q8" s="526"/>
      <c r="R8" s="526"/>
      <c r="S8" s="526"/>
      <c r="T8" s="526"/>
      <c r="U8" s="527"/>
      <c r="V8" s="55"/>
      <c r="X8" s="62">
        <f t="shared" si="0"/>
        <v>0</v>
      </c>
      <c r="Y8" s="62"/>
      <c r="Z8" s="62"/>
      <c r="AA8" s="62"/>
      <c r="AB8" s="39" t="s">
        <v>213</v>
      </c>
    </row>
    <row r="9" spans="1:28" s="39" customFormat="1" ht="18" customHeight="1">
      <c r="A9" s="508" t="s">
        <v>244</v>
      </c>
      <c r="B9" s="68" t="s">
        <v>85</v>
      </c>
      <c r="C9" s="147" t="s">
        <v>239</v>
      </c>
      <c r="D9" s="129"/>
      <c r="E9" s="183"/>
      <c r="F9" s="184"/>
      <c r="G9" s="184"/>
      <c r="H9" s="184"/>
      <c r="I9" s="184"/>
      <c r="J9" s="184"/>
      <c r="K9" s="184"/>
      <c r="L9" s="184"/>
      <c r="M9" s="184"/>
      <c r="N9" s="185"/>
      <c r="O9" s="55"/>
      <c r="P9" s="525"/>
      <c r="Q9" s="526"/>
      <c r="R9" s="526"/>
      <c r="S9" s="526"/>
      <c r="T9" s="526"/>
      <c r="U9" s="527"/>
      <c r="V9" s="55"/>
      <c r="X9" s="60">
        <f t="shared" si="0"/>
        <v>0</v>
      </c>
      <c r="Y9" s="61"/>
      <c r="Z9" s="60">
        <f>COUNTIF($E9:$N9,"〇")</f>
        <v>0</v>
      </c>
      <c r="AA9" s="61">
        <f>COUNTIF($E9:$N9,"〇")</f>
        <v>0</v>
      </c>
      <c r="AB9" s="39" t="s">
        <v>85</v>
      </c>
    </row>
    <row r="10" spans="1:28" s="39" customFormat="1" ht="18" customHeight="1">
      <c r="A10" s="500"/>
      <c r="B10" s="48" t="s">
        <v>90</v>
      </c>
      <c r="C10" s="148" t="s">
        <v>239</v>
      </c>
      <c r="D10" s="125"/>
      <c r="E10" s="186"/>
      <c r="F10" s="187"/>
      <c r="G10" s="187"/>
      <c r="H10" s="187"/>
      <c r="I10" s="187"/>
      <c r="J10" s="187"/>
      <c r="K10" s="187"/>
      <c r="L10" s="187"/>
      <c r="M10" s="187"/>
      <c r="N10" s="188"/>
      <c r="O10" s="51"/>
      <c r="P10" s="525"/>
      <c r="Q10" s="526"/>
      <c r="R10" s="526"/>
      <c r="S10" s="526"/>
      <c r="T10" s="526"/>
      <c r="U10" s="527"/>
      <c r="V10" s="51"/>
      <c r="X10" s="60">
        <f t="shared" si="0"/>
        <v>0</v>
      </c>
      <c r="Y10" s="60"/>
      <c r="Z10" s="60">
        <f>COUNTIF($E10:$N10,"〇")</f>
        <v>0</v>
      </c>
      <c r="AA10" s="60"/>
      <c r="AB10" s="39" t="s">
        <v>90</v>
      </c>
    </row>
    <row r="11" spans="1:28" s="39" customFormat="1" ht="18" customHeight="1">
      <c r="A11" s="500"/>
      <c r="B11" s="69" t="s">
        <v>87</v>
      </c>
      <c r="C11" s="149" t="s">
        <v>239</v>
      </c>
      <c r="D11" s="126"/>
      <c r="E11" s="189"/>
      <c r="F11" s="190"/>
      <c r="G11" s="190"/>
      <c r="H11" s="190"/>
      <c r="I11" s="190"/>
      <c r="J11" s="190"/>
      <c r="K11" s="190"/>
      <c r="L11" s="190"/>
      <c r="M11" s="190"/>
      <c r="N11" s="191"/>
      <c r="O11" s="4"/>
      <c r="P11" s="525"/>
      <c r="Q11" s="526"/>
      <c r="R11" s="526"/>
      <c r="S11" s="526"/>
      <c r="T11" s="526"/>
      <c r="U11" s="527"/>
      <c r="V11" s="4"/>
      <c r="X11" s="60">
        <f t="shared" si="0"/>
        <v>0</v>
      </c>
      <c r="Y11" s="60"/>
      <c r="Z11" s="60">
        <f>COUNTIF($E11:$N11,"〇")</f>
        <v>0</v>
      </c>
      <c r="AA11" s="60"/>
      <c r="AB11" s="39" t="s">
        <v>87</v>
      </c>
    </row>
    <row r="12" spans="1:28" s="39" customFormat="1" ht="18" customHeight="1">
      <c r="A12" s="500"/>
      <c r="B12" s="49" t="s">
        <v>88</v>
      </c>
      <c r="C12" s="148" t="s">
        <v>239</v>
      </c>
      <c r="D12" s="125" t="s">
        <v>67</v>
      </c>
      <c r="E12" s="186"/>
      <c r="F12" s="187"/>
      <c r="G12" s="187"/>
      <c r="H12" s="187"/>
      <c r="I12" s="187"/>
      <c r="J12" s="187"/>
      <c r="K12" s="187"/>
      <c r="L12" s="187"/>
      <c r="M12" s="187"/>
      <c r="N12" s="188"/>
      <c r="O12" s="4"/>
      <c r="P12" s="525"/>
      <c r="Q12" s="526"/>
      <c r="R12" s="526"/>
      <c r="S12" s="526"/>
      <c r="T12" s="526"/>
      <c r="U12" s="527"/>
      <c r="V12" s="4"/>
      <c r="X12" s="60">
        <f t="shared" si="0"/>
        <v>0</v>
      </c>
      <c r="Y12" s="60"/>
      <c r="Z12" s="60">
        <f>COUNTIF($E12:$N12,"〇")</f>
        <v>0</v>
      </c>
      <c r="AA12" s="60"/>
      <c r="AB12" s="39" t="s">
        <v>88</v>
      </c>
    </row>
    <row r="13" spans="1:28" s="39" customFormat="1" ht="18" customHeight="1" thickBot="1">
      <c r="A13" s="500"/>
      <c r="B13" s="69" t="s">
        <v>89</v>
      </c>
      <c r="C13" s="149" t="s">
        <v>239</v>
      </c>
      <c r="D13" s="126"/>
      <c r="E13" s="189"/>
      <c r="F13" s="190"/>
      <c r="G13" s="190"/>
      <c r="H13" s="190"/>
      <c r="I13" s="190"/>
      <c r="J13" s="190"/>
      <c r="K13" s="190"/>
      <c r="L13" s="190"/>
      <c r="M13" s="190"/>
      <c r="N13" s="191"/>
      <c r="O13" s="54"/>
      <c r="P13" s="528"/>
      <c r="Q13" s="529"/>
      <c r="R13" s="529"/>
      <c r="S13" s="529"/>
      <c r="T13" s="529"/>
      <c r="U13" s="530"/>
      <c r="V13" s="54"/>
      <c r="X13" s="60">
        <f t="shared" si="0"/>
        <v>0</v>
      </c>
      <c r="Y13" s="60"/>
      <c r="Z13" s="60">
        <f>COUNTIF($E13:$N13,"〇")</f>
        <v>0</v>
      </c>
      <c r="AA13" s="60"/>
      <c r="AB13" s="39" t="s">
        <v>89</v>
      </c>
    </row>
    <row r="14" spans="1:28" s="39" customFormat="1" ht="18" customHeight="1" thickBot="1">
      <c r="A14" s="501"/>
      <c r="B14" s="50" t="s">
        <v>86</v>
      </c>
      <c r="C14" s="150" t="s">
        <v>239</v>
      </c>
      <c r="D14" s="127"/>
      <c r="E14" s="192"/>
      <c r="F14" s="193"/>
      <c r="G14" s="193"/>
      <c r="H14" s="193"/>
      <c r="I14" s="193"/>
      <c r="J14" s="193"/>
      <c r="K14" s="193"/>
      <c r="L14" s="193"/>
      <c r="M14" s="193"/>
      <c r="N14" s="194"/>
      <c r="O14" s="58"/>
      <c r="P14" s="58"/>
      <c r="Q14" s="58"/>
      <c r="R14" s="58"/>
      <c r="S14" s="58"/>
      <c r="T14" s="58"/>
      <c r="U14" s="58"/>
      <c r="V14" s="58"/>
      <c r="X14" s="62">
        <f t="shared" si="0"/>
        <v>0</v>
      </c>
      <c r="Y14" s="62"/>
      <c r="Z14" s="62">
        <f>COUNTIF($E14:$N14,"〇")</f>
        <v>0</v>
      </c>
      <c r="AA14" s="62"/>
      <c r="AB14" s="39" t="s">
        <v>86</v>
      </c>
    </row>
    <row r="15" spans="1:28" s="39" customFormat="1" ht="18" customHeight="1">
      <c r="A15" s="499" t="s">
        <v>126</v>
      </c>
      <c r="B15" s="70" t="s">
        <v>59</v>
      </c>
      <c r="C15" s="151" t="s">
        <v>239</v>
      </c>
      <c r="D15" s="129"/>
      <c r="E15" s="183"/>
      <c r="F15" s="184"/>
      <c r="G15" s="184"/>
      <c r="H15" s="184"/>
      <c r="I15" s="184"/>
      <c r="J15" s="184"/>
      <c r="K15" s="184"/>
      <c r="L15" s="184"/>
      <c r="M15" s="184"/>
      <c r="N15" s="185"/>
      <c r="X15" s="60">
        <f t="shared" si="0"/>
        <v>0</v>
      </c>
      <c r="Y15" s="61"/>
      <c r="Z15" s="61"/>
      <c r="AA15" s="61"/>
      <c r="AB15" s="39" t="s">
        <v>214</v>
      </c>
    </row>
    <row r="16" spans="1:28" s="39" customFormat="1" ht="18" customHeight="1">
      <c r="A16" s="500"/>
      <c r="B16" s="44" t="s">
        <v>56</v>
      </c>
      <c r="C16" s="148" t="s">
        <v>239</v>
      </c>
      <c r="D16" s="125"/>
      <c r="E16" s="186"/>
      <c r="F16" s="187"/>
      <c r="G16" s="187"/>
      <c r="H16" s="187"/>
      <c r="I16" s="187"/>
      <c r="J16" s="187"/>
      <c r="K16" s="187"/>
      <c r="L16" s="187"/>
      <c r="M16" s="187"/>
      <c r="N16" s="188"/>
      <c r="O16" s="58"/>
      <c r="P16" s="58"/>
      <c r="Q16" s="58"/>
      <c r="R16" s="58"/>
      <c r="S16" s="58"/>
      <c r="T16" s="58"/>
      <c r="U16" s="58"/>
      <c r="V16" s="58"/>
      <c r="X16" s="60">
        <f t="shared" si="0"/>
        <v>0</v>
      </c>
      <c r="Y16" s="60"/>
      <c r="Z16" s="60"/>
      <c r="AA16" s="60"/>
      <c r="AB16" s="39" t="s">
        <v>215</v>
      </c>
    </row>
    <row r="17" spans="1:28" s="39" customFormat="1" ht="18" customHeight="1">
      <c r="A17" s="500"/>
      <c r="B17" s="71" t="s">
        <v>57</v>
      </c>
      <c r="C17" s="149" t="s">
        <v>239</v>
      </c>
      <c r="D17" s="126"/>
      <c r="E17" s="189"/>
      <c r="F17" s="190"/>
      <c r="G17" s="190"/>
      <c r="H17" s="190"/>
      <c r="I17" s="190"/>
      <c r="J17" s="190"/>
      <c r="K17" s="190"/>
      <c r="L17" s="190"/>
      <c r="M17" s="190"/>
      <c r="N17" s="191"/>
      <c r="O17" s="43"/>
      <c r="P17" s="43"/>
      <c r="Q17" s="43"/>
      <c r="R17" s="43"/>
      <c r="S17" s="43"/>
      <c r="T17" s="43"/>
      <c r="U17" s="43"/>
      <c r="V17" s="43"/>
      <c r="X17" s="60">
        <f t="shared" si="0"/>
        <v>0</v>
      </c>
      <c r="Y17" s="60"/>
      <c r="Z17" s="60"/>
      <c r="AA17" s="60"/>
      <c r="AB17" s="39" t="s">
        <v>216</v>
      </c>
    </row>
    <row r="18" spans="1:28" s="39" customFormat="1" ht="18" customHeight="1">
      <c r="A18" s="500"/>
      <c r="B18" s="44" t="s">
        <v>58</v>
      </c>
      <c r="C18" s="148" t="s">
        <v>239</v>
      </c>
      <c r="D18" s="125"/>
      <c r="E18" s="186"/>
      <c r="F18" s="187"/>
      <c r="G18" s="187"/>
      <c r="H18" s="187"/>
      <c r="I18" s="187"/>
      <c r="J18" s="187"/>
      <c r="K18" s="187"/>
      <c r="L18" s="187"/>
      <c r="M18" s="187"/>
      <c r="N18" s="188"/>
      <c r="X18" s="60">
        <f t="shared" si="0"/>
        <v>0</v>
      </c>
      <c r="Y18" s="60"/>
      <c r="Z18" s="60"/>
      <c r="AA18" s="60"/>
      <c r="AB18" s="39" t="s">
        <v>217</v>
      </c>
    </row>
    <row r="19" spans="1:28" s="39" customFormat="1" ht="18" customHeight="1">
      <c r="A19" s="500"/>
      <c r="B19" s="69" t="s">
        <v>120</v>
      </c>
      <c r="C19" s="149" t="s">
        <v>239</v>
      </c>
      <c r="D19" s="128"/>
      <c r="E19" s="189"/>
      <c r="F19" s="190"/>
      <c r="G19" s="190"/>
      <c r="H19" s="190"/>
      <c r="I19" s="190"/>
      <c r="J19" s="190"/>
      <c r="K19" s="190"/>
      <c r="L19" s="190"/>
      <c r="M19" s="190"/>
      <c r="N19" s="191"/>
      <c r="X19" s="60">
        <f t="shared" si="0"/>
        <v>0</v>
      </c>
      <c r="Y19" s="60"/>
      <c r="Z19" s="60"/>
      <c r="AA19" s="60"/>
      <c r="AB19" s="39" t="s">
        <v>120</v>
      </c>
    </row>
    <row r="20" spans="1:28" s="39" customFormat="1" ht="18" customHeight="1">
      <c r="A20" s="500"/>
      <c r="B20" s="44" t="s">
        <v>93</v>
      </c>
      <c r="C20" s="148" t="s">
        <v>239</v>
      </c>
      <c r="D20" s="137" t="s">
        <v>116</v>
      </c>
      <c r="E20" s="186"/>
      <c r="F20" s="187"/>
      <c r="G20" s="187"/>
      <c r="H20" s="187"/>
      <c r="I20" s="187"/>
      <c r="J20" s="187"/>
      <c r="K20" s="187"/>
      <c r="L20" s="187"/>
      <c r="M20" s="187"/>
      <c r="N20" s="188"/>
      <c r="X20" s="60">
        <f t="shared" si="0"/>
        <v>0</v>
      </c>
      <c r="Y20" s="60"/>
      <c r="Z20" s="60"/>
      <c r="AA20" s="60"/>
      <c r="AB20" s="39" t="s">
        <v>93</v>
      </c>
    </row>
    <row r="21" spans="1:28" s="39" customFormat="1" ht="18" customHeight="1">
      <c r="A21" s="500"/>
      <c r="B21" s="71" t="s">
        <v>91</v>
      </c>
      <c r="C21" s="149" t="s">
        <v>239</v>
      </c>
      <c r="D21" s="126" t="s">
        <v>61</v>
      </c>
      <c r="E21" s="189"/>
      <c r="F21" s="190"/>
      <c r="G21" s="190"/>
      <c r="H21" s="190"/>
      <c r="I21" s="190"/>
      <c r="J21" s="190"/>
      <c r="K21" s="190"/>
      <c r="L21" s="190"/>
      <c r="M21" s="190"/>
      <c r="N21" s="191"/>
      <c r="X21" s="60">
        <f t="shared" si="0"/>
        <v>0</v>
      </c>
      <c r="Y21" s="60"/>
      <c r="Z21" s="60"/>
      <c r="AA21" s="60"/>
      <c r="AB21" s="39" t="s">
        <v>91</v>
      </c>
    </row>
    <row r="22" spans="1:28" s="39" customFormat="1" ht="18" customHeight="1">
      <c r="A22" s="500"/>
      <c r="B22" s="44" t="s">
        <v>94</v>
      </c>
      <c r="C22" s="148" t="s">
        <v>239</v>
      </c>
      <c r="D22" s="125" t="s">
        <v>92</v>
      </c>
      <c r="E22" s="186"/>
      <c r="F22" s="187"/>
      <c r="G22" s="187"/>
      <c r="H22" s="187"/>
      <c r="I22" s="187"/>
      <c r="J22" s="187"/>
      <c r="K22" s="187"/>
      <c r="L22" s="187"/>
      <c r="M22" s="187"/>
      <c r="N22" s="188"/>
      <c r="O22" s="58"/>
      <c r="V22" s="58"/>
      <c r="X22" s="60">
        <f t="shared" si="0"/>
        <v>0</v>
      </c>
      <c r="Y22" s="60"/>
      <c r="Z22" s="60"/>
      <c r="AA22" s="60"/>
      <c r="AB22" s="39" t="s">
        <v>218</v>
      </c>
    </row>
    <row r="23" spans="1:28" s="39" customFormat="1" ht="18" customHeight="1">
      <c r="A23" s="500"/>
      <c r="B23" s="71" t="s">
        <v>95</v>
      </c>
      <c r="C23" s="149" t="s">
        <v>239</v>
      </c>
      <c r="D23" s="126" t="s">
        <v>92</v>
      </c>
      <c r="E23" s="189"/>
      <c r="F23" s="190"/>
      <c r="G23" s="190"/>
      <c r="H23" s="190"/>
      <c r="I23" s="190"/>
      <c r="J23" s="190"/>
      <c r="K23" s="190"/>
      <c r="L23" s="190"/>
      <c r="M23" s="190"/>
      <c r="N23" s="191"/>
      <c r="O23" s="43"/>
      <c r="V23" s="43"/>
      <c r="X23" s="60">
        <f t="shared" si="0"/>
        <v>0</v>
      </c>
      <c r="Y23" s="60"/>
      <c r="Z23" s="60"/>
      <c r="AA23" s="60"/>
      <c r="AB23" s="39" t="s">
        <v>219</v>
      </c>
    </row>
    <row r="24" spans="1:28" s="39" customFormat="1" ht="18" customHeight="1" thickBot="1">
      <c r="A24" s="501"/>
      <c r="B24" s="45" t="s">
        <v>60</v>
      </c>
      <c r="C24" s="150" t="s">
        <v>239</v>
      </c>
      <c r="D24" s="139" t="s">
        <v>116</v>
      </c>
      <c r="E24" s="192"/>
      <c r="F24" s="193"/>
      <c r="G24" s="193"/>
      <c r="H24" s="193"/>
      <c r="I24" s="193"/>
      <c r="J24" s="193"/>
      <c r="K24" s="193"/>
      <c r="L24" s="193"/>
      <c r="M24" s="193"/>
      <c r="N24" s="194"/>
      <c r="X24" s="62">
        <f t="shared" si="0"/>
        <v>0</v>
      </c>
      <c r="Y24" s="62"/>
      <c r="Z24" s="62"/>
      <c r="AA24" s="62"/>
      <c r="AB24" s="39" t="s">
        <v>220</v>
      </c>
    </row>
    <row r="25" spans="1:28" s="39" customFormat="1" ht="18" customHeight="1">
      <c r="A25" s="502" t="s">
        <v>54</v>
      </c>
      <c r="B25" s="70" t="s">
        <v>100</v>
      </c>
      <c r="C25" s="151" t="s">
        <v>239</v>
      </c>
      <c r="D25" s="129" t="s">
        <v>96</v>
      </c>
      <c r="E25" s="183"/>
      <c r="F25" s="184"/>
      <c r="G25" s="184"/>
      <c r="H25" s="184"/>
      <c r="I25" s="184"/>
      <c r="J25" s="184"/>
      <c r="K25" s="184"/>
      <c r="L25" s="184"/>
      <c r="M25" s="184"/>
      <c r="N25" s="185"/>
      <c r="X25" s="61"/>
      <c r="Y25" s="61"/>
      <c r="Z25" s="60">
        <f t="shared" ref="Z25:Z36" si="1">COUNTIF($E25:$N25,"〇")</f>
        <v>0</v>
      </c>
      <c r="AA25" s="61"/>
      <c r="AB25" s="39" t="s">
        <v>100</v>
      </c>
    </row>
    <row r="26" spans="1:28" s="39" customFormat="1" ht="18" customHeight="1">
      <c r="A26" s="500"/>
      <c r="B26" s="44" t="s">
        <v>101</v>
      </c>
      <c r="C26" s="148" t="s">
        <v>239</v>
      </c>
      <c r="D26" s="125" t="s">
        <v>99</v>
      </c>
      <c r="E26" s="186"/>
      <c r="F26" s="187"/>
      <c r="G26" s="187"/>
      <c r="H26" s="187"/>
      <c r="I26" s="187"/>
      <c r="J26" s="187"/>
      <c r="K26" s="187"/>
      <c r="L26" s="187"/>
      <c r="M26" s="187"/>
      <c r="N26" s="188"/>
      <c r="X26" s="60"/>
      <c r="Y26" s="60"/>
      <c r="Z26" s="60">
        <f t="shared" si="1"/>
        <v>0</v>
      </c>
      <c r="AA26" s="60"/>
      <c r="AB26" s="39" t="s">
        <v>101</v>
      </c>
    </row>
    <row r="27" spans="1:28" s="39" customFormat="1" ht="18" customHeight="1">
      <c r="A27" s="500"/>
      <c r="B27" s="71" t="s">
        <v>102</v>
      </c>
      <c r="C27" s="149" t="s">
        <v>239</v>
      </c>
      <c r="D27" s="126" t="s">
        <v>97</v>
      </c>
      <c r="E27" s="189"/>
      <c r="F27" s="190"/>
      <c r="G27" s="190"/>
      <c r="H27" s="190"/>
      <c r="I27" s="190"/>
      <c r="J27" s="190"/>
      <c r="K27" s="190"/>
      <c r="L27" s="190"/>
      <c r="M27" s="190"/>
      <c r="N27" s="191"/>
      <c r="X27" s="60"/>
      <c r="Y27" s="60"/>
      <c r="Z27" s="60">
        <f t="shared" si="1"/>
        <v>0</v>
      </c>
      <c r="AA27" s="60"/>
      <c r="AB27" s="39" t="s">
        <v>102</v>
      </c>
    </row>
    <row r="28" spans="1:28" s="39" customFormat="1" ht="18" customHeight="1">
      <c r="A28" s="500"/>
      <c r="B28" s="44" t="s">
        <v>103</v>
      </c>
      <c r="C28" s="148" t="s">
        <v>239</v>
      </c>
      <c r="D28" s="125" t="s">
        <v>97</v>
      </c>
      <c r="E28" s="186"/>
      <c r="F28" s="187"/>
      <c r="G28" s="187"/>
      <c r="H28" s="187"/>
      <c r="I28" s="187"/>
      <c r="J28" s="187"/>
      <c r="K28" s="187"/>
      <c r="L28" s="187"/>
      <c r="M28" s="187"/>
      <c r="N28" s="188"/>
      <c r="X28" s="60"/>
      <c r="Y28" s="60"/>
      <c r="Z28" s="60">
        <f t="shared" si="1"/>
        <v>0</v>
      </c>
      <c r="AA28" s="60"/>
      <c r="AB28" s="39" t="s">
        <v>103</v>
      </c>
    </row>
    <row r="29" spans="1:28" s="39" customFormat="1" ht="18" customHeight="1">
      <c r="A29" s="500"/>
      <c r="B29" s="71" t="s">
        <v>104</v>
      </c>
      <c r="C29" s="149" t="s">
        <v>239</v>
      </c>
      <c r="D29" s="126" t="s">
        <v>97</v>
      </c>
      <c r="E29" s="189"/>
      <c r="F29" s="190"/>
      <c r="G29" s="190"/>
      <c r="H29" s="190"/>
      <c r="I29" s="190"/>
      <c r="J29" s="190"/>
      <c r="K29" s="190"/>
      <c r="L29" s="190"/>
      <c r="M29" s="190"/>
      <c r="N29" s="191"/>
      <c r="X29" s="60"/>
      <c r="Y29" s="60"/>
      <c r="Z29" s="60">
        <f t="shared" si="1"/>
        <v>0</v>
      </c>
      <c r="AA29" s="60"/>
      <c r="AB29" s="39" t="s">
        <v>221</v>
      </c>
    </row>
    <row r="30" spans="1:28" s="39" customFormat="1" ht="18" customHeight="1">
      <c r="A30" s="500"/>
      <c r="B30" s="44" t="s">
        <v>105</v>
      </c>
      <c r="C30" s="148" t="s">
        <v>239</v>
      </c>
      <c r="D30" s="125" t="s">
        <v>97</v>
      </c>
      <c r="E30" s="186"/>
      <c r="F30" s="187"/>
      <c r="G30" s="187"/>
      <c r="H30" s="187"/>
      <c r="I30" s="187"/>
      <c r="J30" s="187"/>
      <c r="K30" s="187"/>
      <c r="L30" s="187"/>
      <c r="M30" s="187"/>
      <c r="N30" s="188"/>
      <c r="X30" s="60"/>
      <c r="Y30" s="60"/>
      <c r="Z30" s="60">
        <f t="shared" si="1"/>
        <v>0</v>
      </c>
      <c r="AA30" s="60"/>
      <c r="AB30" s="39" t="s">
        <v>105</v>
      </c>
    </row>
    <row r="31" spans="1:28" s="39" customFormat="1" ht="18" customHeight="1">
      <c r="A31" s="500"/>
      <c r="B31" s="72" t="s">
        <v>106</v>
      </c>
      <c r="C31" s="152" t="s">
        <v>239</v>
      </c>
      <c r="D31" s="130" t="s">
        <v>97</v>
      </c>
      <c r="E31" s="195"/>
      <c r="F31" s="196"/>
      <c r="G31" s="196"/>
      <c r="H31" s="196"/>
      <c r="I31" s="196"/>
      <c r="J31" s="196"/>
      <c r="K31" s="196"/>
      <c r="L31" s="196"/>
      <c r="M31" s="196"/>
      <c r="N31" s="197"/>
      <c r="X31" s="60"/>
      <c r="Y31" s="60"/>
      <c r="Z31" s="60">
        <f t="shared" si="1"/>
        <v>0</v>
      </c>
      <c r="AA31" s="60"/>
      <c r="AB31" s="39" t="s">
        <v>106</v>
      </c>
    </row>
    <row r="32" spans="1:28" s="39" customFormat="1" ht="18" customHeight="1">
      <c r="A32" s="500"/>
      <c r="B32" s="46" t="s">
        <v>107</v>
      </c>
      <c r="C32" s="153" t="s">
        <v>239</v>
      </c>
      <c r="D32" s="131" t="s">
        <v>96</v>
      </c>
      <c r="E32" s="198"/>
      <c r="F32" s="199"/>
      <c r="G32" s="199"/>
      <c r="H32" s="199"/>
      <c r="I32" s="199"/>
      <c r="J32" s="199"/>
      <c r="K32" s="199"/>
      <c r="L32" s="199"/>
      <c r="M32" s="199"/>
      <c r="N32" s="200"/>
      <c r="X32" s="60"/>
      <c r="Y32" s="60"/>
      <c r="Z32" s="60">
        <f t="shared" si="1"/>
        <v>0</v>
      </c>
      <c r="AA32" s="60"/>
      <c r="AB32" s="39" t="s">
        <v>107</v>
      </c>
    </row>
    <row r="33" spans="1:28" s="39" customFormat="1" ht="18" customHeight="1">
      <c r="A33" s="500"/>
      <c r="B33" s="71" t="s">
        <v>108</v>
      </c>
      <c r="C33" s="149" t="s">
        <v>239</v>
      </c>
      <c r="D33" s="126" t="s">
        <v>114</v>
      </c>
      <c r="E33" s="189"/>
      <c r="F33" s="190"/>
      <c r="G33" s="190"/>
      <c r="H33" s="190"/>
      <c r="I33" s="190"/>
      <c r="J33" s="190"/>
      <c r="K33" s="190"/>
      <c r="L33" s="190"/>
      <c r="M33" s="190"/>
      <c r="N33" s="191"/>
      <c r="O33" s="42"/>
      <c r="P33" s="42"/>
      <c r="Q33" s="42"/>
      <c r="R33" s="42"/>
      <c r="S33" s="42"/>
      <c r="T33" s="42"/>
      <c r="U33" s="42"/>
      <c r="V33" s="42"/>
      <c r="X33" s="60"/>
      <c r="Y33" s="60"/>
      <c r="Z33" s="60">
        <f t="shared" si="1"/>
        <v>0</v>
      </c>
      <c r="AA33" s="60"/>
      <c r="AB33" s="39" t="s">
        <v>108</v>
      </c>
    </row>
    <row r="34" spans="1:28" s="39" customFormat="1" ht="18" customHeight="1">
      <c r="A34" s="500"/>
      <c r="B34" s="44" t="s">
        <v>109</v>
      </c>
      <c r="C34" s="148" t="s">
        <v>239</v>
      </c>
      <c r="D34" s="125" t="s">
        <v>98</v>
      </c>
      <c r="E34" s="186"/>
      <c r="F34" s="187"/>
      <c r="G34" s="187"/>
      <c r="H34" s="187"/>
      <c r="I34" s="187"/>
      <c r="J34" s="187"/>
      <c r="K34" s="187"/>
      <c r="L34" s="187"/>
      <c r="M34" s="187"/>
      <c r="N34" s="188"/>
      <c r="O34" s="42"/>
      <c r="P34" s="42"/>
      <c r="Q34" s="42"/>
      <c r="R34" s="42"/>
      <c r="S34" s="42"/>
      <c r="T34" s="42"/>
      <c r="U34" s="42"/>
      <c r="V34" s="42"/>
      <c r="X34" s="60"/>
      <c r="Y34" s="60"/>
      <c r="Z34" s="60">
        <f t="shared" si="1"/>
        <v>0</v>
      </c>
      <c r="AA34" s="60"/>
      <c r="AB34" s="39" t="s">
        <v>109</v>
      </c>
    </row>
    <row r="35" spans="1:28" s="39" customFormat="1" ht="18" customHeight="1">
      <c r="A35" s="500"/>
      <c r="B35" s="71" t="s">
        <v>110</v>
      </c>
      <c r="C35" s="149" t="s">
        <v>239</v>
      </c>
      <c r="D35" s="126" t="s">
        <v>98</v>
      </c>
      <c r="E35" s="189"/>
      <c r="F35" s="190"/>
      <c r="G35" s="190"/>
      <c r="H35" s="190"/>
      <c r="I35" s="190"/>
      <c r="J35" s="190"/>
      <c r="K35" s="190"/>
      <c r="L35" s="190"/>
      <c r="M35" s="190"/>
      <c r="N35" s="191"/>
      <c r="O35" s="42"/>
      <c r="P35" s="42"/>
      <c r="Q35" s="42"/>
      <c r="R35" s="42"/>
      <c r="S35" s="42"/>
      <c r="T35" s="42"/>
      <c r="U35" s="42"/>
      <c r="V35" s="42"/>
      <c r="X35" s="60"/>
      <c r="Y35" s="60"/>
      <c r="Z35" s="60">
        <f t="shared" si="1"/>
        <v>0</v>
      </c>
      <c r="AA35" s="60"/>
      <c r="AB35" s="39" t="s">
        <v>110</v>
      </c>
    </row>
    <row r="36" spans="1:28" s="39" customFormat="1" ht="18" customHeight="1">
      <c r="A36" s="500"/>
      <c r="B36" s="44" t="s">
        <v>111</v>
      </c>
      <c r="C36" s="148" t="s">
        <v>239</v>
      </c>
      <c r="D36" s="125" t="s">
        <v>98</v>
      </c>
      <c r="E36" s="186"/>
      <c r="F36" s="187"/>
      <c r="G36" s="187"/>
      <c r="H36" s="187"/>
      <c r="I36" s="187"/>
      <c r="J36" s="187"/>
      <c r="K36" s="187"/>
      <c r="L36" s="187"/>
      <c r="M36" s="187"/>
      <c r="N36" s="188"/>
      <c r="X36" s="60"/>
      <c r="Y36" s="60"/>
      <c r="Z36" s="60">
        <f t="shared" si="1"/>
        <v>0</v>
      </c>
      <c r="AA36" s="60"/>
      <c r="AB36" s="39" t="s">
        <v>222</v>
      </c>
    </row>
    <row r="37" spans="1:28" s="39" customFormat="1" ht="18" customHeight="1">
      <c r="A37" s="500"/>
      <c r="B37" s="71" t="s">
        <v>112</v>
      </c>
      <c r="C37" s="149" t="s">
        <v>239</v>
      </c>
      <c r="D37" s="126" t="s">
        <v>98</v>
      </c>
      <c r="E37" s="189"/>
      <c r="F37" s="190"/>
      <c r="G37" s="190"/>
      <c r="H37" s="190"/>
      <c r="I37" s="190"/>
      <c r="J37" s="190"/>
      <c r="K37" s="190"/>
      <c r="L37" s="190"/>
      <c r="M37" s="190"/>
      <c r="N37" s="191"/>
      <c r="X37" s="60"/>
      <c r="Y37" s="60"/>
      <c r="Z37" s="60">
        <f>COUNTIF($E37:$N37,"〇")</f>
        <v>0</v>
      </c>
      <c r="AA37" s="60"/>
      <c r="AB37" s="39" t="s">
        <v>112</v>
      </c>
    </row>
    <row r="38" spans="1:28" s="39" customFormat="1" ht="18" customHeight="1" thickBot="1">
      <c r="A38" s="501"/>
      <c r="B38" s="45" t="s">
        <v>113</v>
      </c>
      <c r="C38" s="150" t="s">
        <v>239</v>
      </c>
      <c r="D38" s="127" t="s">
        <v>98</v>
      </c>
      <c r="E38" s="192"/>
      <c r="F38" s="193"/>
      <c r="G38" s="193"/>
      <c r="H38" s="193"/>
      <c r="I38" s="193"/>
      <c r="J38" s="193"/>
      <c r="K38" s="193"/>
      <c r="L38" s="193"/>
      <c r="M38" s="193"/>
      <c r="N38" s="194"/>
      <c r="X38" s="62"/>
      <c r="Y38" s="62"/>
      <c r="Z38" s="62">
        <f>COUNTIF($E38:$N38,"〇")</f>
        <v>0</v>
      </c>
      <c r="AA38" s="62"/>
      <c r="AB38" s="39" t="s">
        <v>113</v>
      </c>
    </row>
    <row r="39" spans="1:28" s="39" customFormat="1" ht="18" customHeight="1">
      <c r="A39" s="497" t="s">
        <v>118</v>
      </c>
      <c r="B39" s="70" t="s">
        <v>9</v>
      </c>
      <c r="C39" s="151" t="s">
        <v>239</v>
      </c>
      <c r="D39" s="129"/>
      <c r="E39" s="183"/>
      <c r="F39" s="184"/>
      <c r="G39" s="184"/>
      <c r="H39" s="184"/>
      <c r="I39" s="184"/>
      <c r="J39" s="184"/>
      <c r="K39" s="184"/>
      <c r="L39" s="184"/>
      <c r="M39" s="184"/>
      <c r="N39" s="185"/>
      <c r="O39" s="42"/>
      <c r="P39" s="42"/>
      <c r="Q39" s="42"/>
      <c r="R39" s="42"/>
      <c r="S39" s="42"/>
      <c r="T39" s="42"/>
      <c r="U39" s="42"/>
      <c r="V39" s="42"/>
      <c r="W39" s="16"/>
      <c r="X39" s="61"/>
      <c r="Y39" s="61"/>
      <c r="Z39" s="60">
        <f t="shared" ref="Z39:Z42" si="2">COUNTIF($E39:$N39,"〇")</f>
        <v>0</v>
      </c>
      <c r="AA39" s="61"/>
      <c r="AB39" s="39" t="s">
        <v>9</v>
      </c>
    </row>
    <row r="40" spans="1:28" s="39" customFormat="1" ht="18" customHeight="1">
      <c r="A40" s="498"/>
      <c r="B40" s="44" t="s">
        <v>10</v>
      </c>
      <c r="C40" s="148" t="s">
        <v>239</v>
      </c>
      <c r="D40" s="125"/>
      <c r="E40" s="186"/>
      <c r="F40" s="187"/>
      <c r="G40" s="187"/>
      <c r="H40" s="187"/>
      <c r="I40" s="187"/>
      <c r="J40" s="187"/>
      <c r="K40" s="187"/>
      <c r="L40" s="187"/>
      <c r="M40" s="187"/>
      <c r="N40" s="188"/>
      <c r="W40" s="16"/>
      <c r="X40" s="60"/>
      <c r="Y40" s="60"/>
      <c r="Z40" s="60">
        <f t="shared" si="2"/>
        <v>0</v>
      </c>
      <c r="AA40" s="60"/>
      <c r="AB40" s="39" t="s">
        <v>10</v>
      </c>
    </row>
    <row r="41" spans="1:28" s="39" customFormat="1" ht="18" customHeight="1">
      <c r="A41" s="498"/>
      <c r="B41" s="71" t="s">
        <v>11</v>
      </c>
      <c r="C41" s="149" t="s">
        <v>239</v>
      </c>
      <c r="D41" s="126"/>
      <c r="E41" s="189"/>
      <c r="F41" s="190"/>
      <c r="G41" s="190"/>
      <c r="H41" s="190"/>
      <c r="I41" s="190"/>
      <c r="J41" s="190"/>
      <c r="K41" s="190"/>
      <c r="L41" s="190"/>
      <c r="M41" s="190"/>
      <c r="N41" s="191"/>
      <c r="O41" s="42"/>
      <c r="P41" s="42"/>
      <c r="Q41" s="42"/>
      <c r="R41" s="42"/>
      <c r="S41" s="42"/>
      <c r="T41" s="42"/>
      <c r="U41" s="42"/>
      <c r="V41" s="42"/>
      <c r="W41" s="16"/>
      <c r="X41" s="60"/>
      <c r="Y41" s="60"/>
      <c r="Z41" s="60">
        <f t="shared" si="2"/>
        <v>0</v>
      </c>
      <c r="AA41" s="60"/>
      <c r="AB41" s="39" t="s">
        <v>11</v>
      </c>
    </row>
    <row r="42" spans="1:28" s="39" customFormat="1" ht="18" customHeight="1">
      <c r="A42" s="498"/>
      <c r="B42" s="44" t="s">
        <v>12</v>
      </c>
      <c r="C42" s="148" t="s">
        <v>239</v>
      </c>
      <c r="D42" s="125"/>
      <c r="E42" s="186"/>
      <c r="F42" s="187"/>
      <c r="G42" s="187"/>
      <c r="H42" s="187"/>
      <c r="I42" s="187"/>
      <c r="J42" s="187"/>
      <c r="K42" s="187"/>
      <c r="L42" s="187"/>
      <c r="M42" s="187"/>
      <c r="N42" s="188"/>
      <c r="W42" s="16"/>
      <c r="X42" s="60"/>
      <c r="Y42" s="60"/>
      <c r="Z42" s="60">
        <f t="shared" si="2"/>
        <v>0</v>
      </c>
      <c r="AA42" s="60"/>
      <c r="AB42" s="39" t="s">
        <v>12</v>
      </c>
    </row>
    <row r="43" spans="1:28" s="39" customFormat="1" ht="18" customHeight="1">
      <c r="A43" s="498"/>
      <c r="B43" s="71" t="s">
        <v>13</v>
      </c>
      <c r="C43" s="149" t="s">
        <v>239</v>
      </c>
      <c r="D43" s="126"/>
      <c r="E43" s="189"/>
      <c r="F43" s="190"/>
      <c r="G43" s="190"/>
      <c r="H43" s="190"/>
      <c r="I43" s="190"/>
      <c r="J43" s="190"/>
      <c r="K43" s="190"/>
      <c r="L43" s="190"/>
      <c r="M43" s="190"/>
      <c r="N43" s="191"/>
      <c r="W43" s="16"/>
      <c r="X43" s="60"/>
      <c r="Y43" s="60"/>
      <c r="Z43" s="60">
        <f>COUNTIF($E43:$N43,"〇")</f>
        <v>0</v>
      </c>
      <c r="AA43" s="60"/>
      <c r="AB43" s="39" t="s">
        <v>13</v>
      </c>
    </row>
    <row r="44" spans="1:28" s="39" customFormat="1" ht="18" customHeight="1" thickBot="1">
      <c r="A44" s="503"/>
      <c r="B44" s="45" t="s">
        <v>14</v>
      </c>
      <c r="C44" s="150" t="s">
        <v>239</v>
      </c>
      <c r="D44" s="127"/>
      <c r="E44" s="192"/>
      <c r="F44" s="193"/>
      <c r="G44" s="193"/>
      <c r="H44" s="193"/>
      <c r="I44" s="193"/>
      <c r="J44" s="193"/>
      <c r="K44" s="193"/>
      <c r="L44" s="193"/>
      <c r="M44" s="193"/>
      <c r="N44" s="194"/>
      <c r="X44" s="62"/>
      <c r="Y44" s="62"/>
      <c r="Z44" s="62">
        <f>COUNTIF($E44:$N44,"〇")</f>
        <v>0</v>
      </c>
      <c r="AA44" s="62"/>
      <c r="AB44" s="39" t="s">
        <v>14</v>
      </c>
    </row>
    <row r="45" spans="1:28" s="39" customFormat="1" ht="18" customHeight="1">
      <c r="A45" s="504" t="s">
        <v>119</v>
      </c>
      <c r="B45" s="70" t="s">
        <v>8</v>
      </c>
      <c r="C45" s="151" t="s">
        <v>239</v>
      </c>
      <c r="D45" s="129"/>
      <c r="E45" s="183"/>
      <c r="F45" s="184"/>
      <c r="G45" s="184"/>
      <c r="H45" s="184"/>
      <c r="I45" s="184"/>
      <c r="J45" s="184"/>
      <c r="K45" s="184"/>
      <c r="L45" s="184"/>
      <c r="M45" s="184"/>
      <c r="N45" s="185"/>
      <c r="X45" s="60">
        <f t="shared" ref="X45:X52" si="3">COUNTIF($E45:$N45,"〇")</f>
        <v>0</v>
      </c>
      <c r="Y45" s="61"/>
      <c r="Z45" s="61"/>
      <c r="AA45" s="61"/>
      <c r="AB45" s="39" t="s">
        <v>8</v>
      </c>
    </row>
    <row r="46" spans="1:28" s="42" customFormat="1" ht="18" customHeight="1">
      <c r="A46" s="498"/>
      <c r="B46" s="44" t="s">
        <v>55</v>
      </c>
      <c r="C46" s="148" t="s">
        <v>239</v>
      </c>
      <c r="D46" s="125"/>
      <c r="E46" s="186"/>
      <c r="F46" s="187"/>
      <c r="G46" s="187"/>
      <c r="H46" s="187"/>
      <c r="I46" s="187"/>
      <c r="J46" s="187"/>
      <c r="K46" s="187"/>
      <c r="L46" s="187"/>
      <c r="M46" s="187"/>
      <c r="N46" s="188"/>
      <c r="O46" s="39"/>
      <c r="P46" s="39"/>
      <c r="Q46" s="39"/>
      <c r="R46" s="39"/>
      <c r="S46" s="39"/>
      <c r="T46" s="39"/>
      <c r="U46" s="39"/>
      <c r="V46" s="39"/>
      <c r="X46" s="60">
        <f t="shared" si="3"/>
        <v>0</v>
      </c>
      <c r="Y46" s="60"/>
      <c r="Z46" s="60"/>
      <c r="AA46" s="60"/>
      <c r="AB46" s="42" t="s">
        <v>223</v>
      </c>
    </row>
    <row r="47" spans="1:28" s="39" customFormat="1" ht="18" customHeight="1">
      <c r="A47" s="498"/>
      <c r="B47" s="71" t="s">
        <v>138</v>
      </c>
      <c r="C47" s="149" t="s">
        <v>239</v>
      </c>
      <c r="D47" s="126"/>
      <c r="E47" s="189"/>
      <c r="F47" s="190"/>
      <c r="G47" s="190"/>
      <c r="H47" s="190"/>
      <c r="I47" s="190"/>
      <c r="J47" s="190"/>
      <c r="K47" s="190"/>
      <c r="L47" s="190"/>
      <c r="M47" s="190"/>
      <c r="N47" s="191"/>
      <c r="X47" s="60">
        <f t="shared" si="3"/>
        <v>0</v>
      </c>
      <c r="Y47" s="60"/>
      <c r="Z47" s="60"/>
      <c r="AA47" s="60"/>
      <c r="AB47" s="39" t="s">
        <v>224</v>
      </c>
    </row>
    <row r="48" spans="1:28" s="39" customFormat="1" ht="18" customHeight="1">
      <c r="A48" s="498"/>
      <c r="B48" s="44" t="s">
        <v>15</v>
      </c>
      <c r="C48" s="148" t="s">
        <v>239</v>
      </c>
      <c r="D48" s="125"/>
      <c r="E48" s="186"/>
      <c r="F48" s="187"/>
      <c r="G48" s="187"/>
      <c r="H48" s="187"/>
      <c r="I48" s="187"/>
      <c r="J48" s="187"/>
      <c r="K48" s="187"/>
      <c r="L48" s="187"/>
      <c r="M48" s="187"/>
      <c r="N48" s="188"/>
      <c r="X48" s="60">
        <f t="shared" si="3"/>
        <v>0</v>
      </c>
      <c r="Y48" s="60"/>
      <c r="Z48" s="60"/>
      <c r="AA48" s="60"/>
      <c r="AB48" s="39" t="s">
        <v>15</v>
      </c>
    </row>
    <row r="49" spans="1:28" s="39" customFormat="1" ht="18" customHeight="1">
      <c r="A49" s="498"/>
      <c r="B49" s="73" t="s">
        <v>16</v>
      </c>
      <c r="C49" s="154" t="s">
        <v>239</v>
      </c>
      <c r="D49" s="132"/>
      <c r="E49" s="195"/>
      <c r="F49" s="196"/>
      <c r="G49" s="196"/>
      <c r="H49" s="196"/>
      <c r="I49" s="196"/>
      <c r="J49" s="196"/>
      <c r="K49" s="196"/>
      <c r="L49" s="196"/>
      <c r="M49" s="196"/>
      <c r="N49" s="197"/>
      <c r="X49" s="60">
        <f t="shared" si="3"/>
        <v>0</v>
      </c>
      <c r="Y49" s="60"/>
      <c r="Z49" s="60"/>
      <c r="AA49" s="60"/>
      <c r="AB49" s="39" t="s">
        <v>16</v>
      </c>
    </row>
    <row r="50" spans="1:28" s="39" customFormat="1" ht="18" customHeight="1">
      <c r="A50" s="498"/>
      <c r="B50" s="46" t="s">
        <v>139</v>
      </c>
      <c r="C50" s="153" t="s">
        <v>239</v>
      </c>
      <c r="D50" s="131"/>
      <c r="E50" s="201"/>
      <c r="F50" s="202"/>
      <c r="G50" s="202"/>
      <c r="H50" s="202"/>
      <c r="I50" s="202"/>
      <c r="J50" s="202"/>
      <c r="K50" s="202"/>
      <c r="L50" s="202"/>
      <c r="M50" s="202"/>
      <c r="N50" s="203"/>
      <c r="X50" s="60">
        <f t="shared" si="3"/>
        <v>0</v>
      </c>
      <c r="Y50" s="60"/>
      <c r="Z50" s="60"/>
      <c r="AA50" s="60"/>
      <c r="AB50" s="39" t="s">
        <v>225</v>
      </c>
    </row>
    <row r="51" spans="1:28" s="39" customFormat="1" ht="18" customHeight="1">
      <c r="A51" s="498"/>
      <c r="B51" s="71" t="s">
        <v>17</v>
      </c>
      <c r="C51" s="149" t="s">
        <v>239</v>
      </c>
      <c r="D51" s="126"/>
      <c r="E51" s="189"/>
      <c r="F51" s="190"/>
      <c r="G51" s="190"/>
      <c r="H51" s="190"/>
      <c r="I51" s="190"/>
      <c r="J51" s="190"/>
      <c r="K51" s="190"/>
      <c r="L51" s="190"/>
      <c r="M51" s="190"/>
      <c r="N51" s="191"/>
      <c r="X51" s="60">
        <f t="shared" si="3"/>
        <v>0</v>
      </c>
      <c r="Y51" s="60"/>
      <c r="Z51" s="60"/>
      <c r="AA51" s="60"/>
      <c r="AB51" s="39" t="s">
        <v>17</v>
      </c>
    </row>
    <row r="52" spans="1:28" s="42" customFormat="1" ht="18" customHeight="1">
      <c r="A52" s="498"/>
      <c r="B52" s="44" t="s">
        <v>140</v>
      </c>
      <c r="C52" s="148" t="s">
        <v>239</v>
      </c>
      <c r="D52" s="125"/>
      <c r="E52" s="186"/>
      <c r="F52" s="187"/>
      <c r="G52" s="187"/>
      <c r="H52" s="187"/>
      <c r="I52" s="187"/>
      <c r="J52" s="187"/>
      <c r="K52" s="187"/>
      <c r="L52" s="187"/>
      <c r="M52" s="187"/>
      <c r="N52" s="188"/>
      <c r="O52" s="39"/>
      <c r="P52" s="39"/>
      <c r="Q52" s="39"/>
      <c r="R52" s="39"/>
      <c r="S52" s="39"/>
      <c r="T52" s="39"/>
      <c r="U52" s="39"/>
      <c r="V52" s="39"/>
      <c r="X52" s="60">
        <f t="shared" si="3"/>
        <v>0</v>
      </c>
      <c r="Y52" s="60"/>
      <c r="Z52" s="60"/>
      <c r="AA52" s="60"/>
      <c r="AB52" s="42" t="s">
        <v>140</v>
      </c>
    </row>
    <row r="53" spans="1:28" s="39" customFormat="1" ht="18" customHeight="1">
      <c r="A53" s="498"/>
      <c r="B53" s="71" t="s">
        <v>26</v>
      </c>
      <c r="C53" s="149" t="s">
        <v>239</v>
      </c>
      <c r="D53" s="126"/>
      <c r="E53" s="189"/>
      <c r="F53" s="190"/>
      <c r="G53" s="190"/>
      <c r="H53" s="190"/>
      <c r="I53" s="190"/>
      <c r="J53" s="190"/>
      <c r="K53" s="190"/>
      <c r="L53" s="190"/>
      <c r="M53" s="190"/>
      <c r="N53" s="191"/>
      <c r="X53" s="60">
        <f>COUNTIF($E53:$N53,"〇")</f>
        <v>0</v>
      </c>
      <c r="Y53" s="60"/>
      <c r="Z53" s="60"/>
      <c r="AA53" s="60"/>
      <c r="AB53" s="39" t="s">
        <v>26</v>
      </c>
    </row>
    <row r="54" spans="1:28" s="39" customFormat="1" ht="18" customHeight="1">
      <c r="A54" s="498"/>
      <c r="B54" s="44" t="s">
        <v>24</v>
      </c>
      <c r="C54" s="148" t="s">
        <v>239</v>
      </c>
      <c r="D54" s="125"/>
      <c r="E54" s="186"/>
      <c r="F54" s="187"/>
      <c r="G54" s="187"/>
      <c r="H54" s="187"/>
      <c r="I54" s="187"/>
      <c r="J54" s="187"/>
      <c r="K54" s="187"/>
      <c r="L54" s="187"/>
      <c r="M54" s="187"/>
      <c r="N54" s="188"/>
      <c r="X54" s="60"/>
      <c r="Y54" s="60">
        <f t="shared" ref="Y54:Y57" si="4">COUNTIF($E54:$N54,"〇")</f>
        <v>0</v>
      </c>
      <c r="Z54" s="60"/>
      <c r="AA54" s="60"/>
      <c r="AB54" s="39" t="s">
        <v>24</v>
      </c>
    </row>
    <row r="55" spans="1:28" s="39" customFormat="1" ht="18" customHeight="1">
      <c r="A55" s="498"/>
      <c r="B55" s="71" t="s">
        <v>28</v>
      </c>
      <c r="C55" s="149" t="s">
        <v>239</v>
      </c>
      <c r="D55" s="126"/>
      <c r="E55" s="189"/>
      <c r="F55" s="190"/>
      <c r="G55" s="190"/>
      <c r="H55" s="190"/>
      <c r="I55" s="190"/>
      <c r="J55" s="190"/>
      <c r="K55" s="190"/>
      <c r="L55" s="190"/>
      <c r="M55" s="190"/>
      <c r="N55" s="191"/>
      <c r="X55" s="60"/>
      <c r="Y55" s="60">
        <f t="shared" si="4"/>
        <v>0</v>
      </c>
      <c r="Z55" s="60"/>
      <c r="AA55" s="60"/>
      <c r="AB55" s="39" t="s">
        <v>28</v>
      </c>
    </row>
    <row r="56" spans="1:28" s="39" customFormat="1" ht="18" customHeight="1">
      <c r="A56" s="498"/>
      <c r="B56" s="44" t="s">
        <v>27</v>
      </c>
      <c r="C56" s="148" t="s">
        <v>239</v>
      </c>
      <c r="D56" s="125"/>
      <c r="E56" s="186"/>
      <c r="F56" s="187"/>
      <c r="G56" s="187"/>
      <c r="H56" s="187"/>
      <c r="I56" s="187"/>
      <c r="J56" s="187"/>
      <c r="K56" s="187"/>
      <c r="L56" s="187"/>
      <c r="M56" s="187"/>
      <c r="N56" s="188"/>
      <c r="X56" s="60"/>
      <c r="Y56" s="60">
        <f t="shared" si="4"/>
        <v>0</v>
      </c>
      <c r="Z56" s="60"/>
      <c r="AA56" s="60"/>
      <c r="AB56" s="39" t="s">
        <v>27</v>
      </c>
    </row>
    <row r="57" spans="1:28" s="39" customFormat="1" ht="18" customHeight="1">
      <c r="A57" s="498"/>
      <c r="B57" s="71" t="s">
        <v>29</v>
      </c>
      <c r="C57" s="149" t="s">
        <v>239</v>
      </c>
      <c r="D57" s="126"/>
      <c r="E57" s="189"/>
      <c r="F57" s="190"/>
      <c r="G57" s="190"/>
      <c r="H57" s="190"/>
      <c r="I57" s="190"/>
      <c r="J57" s="190"/>
      <c r="K57" s="190"/>
      <c r="L57" s="190"/>
      <c r="M57" s="190"/>
      <c r="N57" s="191"/>
      <c r="X57" s="60"/>
      <c r="Y57" s="60">
        <f t="shared" si="4"/>
        <v>0</v>
      </c>
      <c r="Z57" s="60"/>
      <c r="AA57" s="60"/>
      <c r="AB57" s="39" t="s">
        <v>29</v>
      </c>
    </row>
    <row r="58" spans="1:28" s="39" customFormat="1" ht="18" customHeight="1">
      <c r="A58" s="498"/>
      <c r="B58" s="52" t="s">
        <v>122</v>
      </c>
      <c r="C58" s="155" t="s">
        <v>239</v>
      </c>
      <c r="D58" s="133"/>
      <c r="E58" s="204"/>
      <c r="F58" s="205"/>
      <c r="G58" s="205"/>
      <c r="H58" s="205"/>
      <c r="I58" s="205"/>
      <c r="J58" s="205"/>
      <c r="K58" s="205"/>
      <c r="L58" s="205"/>
      <c r="M58" s="205"/>
      <c r="N58" s="206"/>
      <c r="X58" s="60"/>
      <c r="Y58" s="60">
        <f>COUNTIF($E58:$N58,"〇")</f>
        <v>0</v>
      </c>
      <c r="Z58" s="60"/>
      <c r="AA58" s="60"/>
      <c r="AB58" s="39" t="s">
        <v>122</v>
      </c>
    </row>
    <row r="59" spans="1:28" s="39" customFormat="1" ht="18" customHeight="1">
      <c r="A59" s="498"/>
      <c r="B59" s="74" t="s">
        <v>20</v>
      </c>
      <c r="C59" s="156" t="s">
        <v>239</v>
      </c>
      <c r="D59" s="134"/>
      <c r="E59" s="207"/>
      <c r="F59" s="208"/>
      <c r="G59" s="208"/>
      <c r="H59" s="208"/>
      <c r="I59" s="208"/>
      <c r="J59" s="208"/>
      <c r="K59" s="208"/>
      <c r="L59" s="208"/>
      <c r="M59" s="208"/>
      <c r="N59" s="209"/>
      <c r="X59" s="60">
        <f>COUNTIF($E59:$N59,"〇")</f>
        <v>0</v>
      </c>
      <c r="Y59" s="60"/>
      <c r="Z59" s="60"/>
      <c r="AA59" s="60"/>
      <c r="AB59" s="39" t="s">
        <v>20</v>
      </c>
    </row>
    <row r="60" spans="1:28" s="39" customFormat="1" ht="18" customHeight="1">
      <c r="A60" s="498"/>
      <c r="B60" s="44" t="s">
        <v>25</v>
      </c>
      <c r="C60" s="148" t="s">
        <v>239</v>
      </c>
      <c r="D60" s="125"/>
      <c r="E60" s="186"/>
      <c r="F60" s="187"/>
      <c r="G60" s="187"/>
      <c r="H60" s="187"/>
      <c r="I60" s="187"/>
      <c r="J60" s="187"/>
      <c r="K60" s="187"/>
      <c r="L60" s="187"/>
      <c r="M60" s="187"/>
      <c r="N60" s="188"/>
      <c r="X60" s="60"/>
      <c r="Y60" s="60">
        <f>COUNTIF($E60:$N60,"〇")</f>
        <v>0</v>
      </c>
      <c r="Z60" s="60"/>
      <c r="AA60" s="60"/>
      <c r="AB60" s="39" t="s">
        <v>25</v>
      </c>
    </row>
    <row r="61" spans="1:28" s="39" customFormat="1" ht="18" customHeight="1">
      <c r="A61" s="498"/>
      <c r="B61" s="73" t="s">
        <v>23</v>
      </c>
      <c r="C61" s="154" t="s">
        <v>239</v>
      </c>
      <c r="D61" s="132"/>
      <c r="E61" s="195"/>
      <c r="F61" s="196"/>
      <c r="G61" s="196"/>
      <c r="H61" s="196"/>
      <c r="I61" s="196"/>
      <c r="J61" s="196"/>
      <c r="K61" s="196"/>
      <c r="L61" s="196"/>
      <c r="M61" s="196"/>
      <c r="N61" s="197"/>
      <c r="X61" s="60">
        <f>COUNTIF($E61:$N61,"〇")</f>
        <v>0</v>
      </c>
      <c r="Y61" s="60"/>
      <c r="Z61" s="60"/>
      <c r="AA61" s="60"/>
      <c r="AB61" s="39" t="s">
        <v>23</v>
      </c>
    </row>
    <row r="62" spans="1:28" s="39" customFormat="1" ht="18" customHeight="1">
      <c r="A62" s="498"/>
      <c r="B62" s="46" t="s">
        <v>21</v>
      </c>
      <c r="C62" s="153" t="s">
        <v>239</v>
      </c>
      <c r="D62" s="131"/>
      <c r="E62" s="198"/>
      <c r="F62" s="199"/>
      <c r="G62" s="199"/>
      <c r="H62" s="199"/>
      <c r="I62" s="199"/>
      <c r="J62" s="199"/>
      <c r="K62" s="199"/>
      <c r="L62" s="199"/>
      <c r="M62" s="199"/>
      <c r="N62" s="200"/>
      <c r="O62" s="42"/>
      <c r="P62" s="42"/>
      <c r="Q62" s="42"/>
      <c r="R62" s="42"/>
      <c r="S62" s="42"/>
      <c r="T62" s="42"/>
      <c r="U62" s="42"/>
      <c r="V62" s="42"/>
      <c r="X62" s="60"/>
      <c r="Y62" s="60">
        <f t="shared" ref="Y62:Y63" si="5">COUNTIF($E62:$N62,"〇")</f>
        <v>0</v>
      </c>
      <c r="Z62" s="60"/>
      <c r="AA62" s="60"/>
      <c r="AB62" s="39" t="s">
        <v>21</v>
      </c>
    </row>
    <row r="63" spans="1:28" s="39" customFormat="1" ht="18" customHeight="1">
      <c r="A63" s="498"/>
      <c r="B63" s="71" t="s">
        <v>19</v>
      </c>
      <c r="C63" s="149" t="s">
        <v>239</v>
      </c>
      <c r="D63" s="126"/>
      <c r="E63" s="189"/>
      <c r="F63" s="190"/>
      <c r="G63" s="190"/>
      <c r="H63" s="190"/>
      <c r="I63" s="190"/>
      <c r="J63" s="190"/>
      <c r="K63" s="190"/>
      <c r="L63" s="190"/>
      <c r="M63" s="190"/>
      <c r="N63" s="191"/>
      <c r="O63" s="42"/>
      <c r="P63" s="42"/>
      <c r="Q63" s="42"/>
      <c r="R63" s="42"/>
      <c r="S63" s="42"/>
      <c r="T63" s="42"/>
      <c r="U63" s="42"/>
      <c r="V63" s="42"/>
      <c r="X63" s="60"/>
      <c r="Y63" s="60">
        <f t="shared" si="5"/>
        <v>0</v>
      </c>
      <c r="Z63" s="60"/>
      <c r="AA63" s="60"/>
      <c r="AB63" s="39" t="s">
        <v>19</v>
      </c>
    </row>
    <row r="64" spans="1:28" s="39" customFormat="1" ht="18" customHeight="1">
      <c r="A64" s="498"/>
      <c r="B64" s="44" t="s">
        <v>22</v>
      </c>
      <c r="C64" s="148" t="s">
        <v>239</v>
      </c>
      <c r="D64" s="125"/>
      <c r="E64" s="186"/>
      <c r="F64" s="187"/>
      <c r="G64" s="187"/>
      <c r="H64" s="187"/>
      <c r="I64" s="187"/>
      <c r="J64" s="187"/>
      <c r="K64" s="187"/>
      <c r="L64" s="187"/>
      <c r="M64" s="187"/>
      <c r="N64" s="188"/>
      <c r="O64" s="42"/>
      <c r="P64" s="42"/>
      <c r="Q64" s="42"/>
      <c r="R64" s="42"/>
      <c r="S64" s="42"/>
      <c r="T64" s="42"/>
      <c r="U64" s="42"/>
      <c r="V64" s="42"/>
      <c r="X64" s="60"/>
      <c r="Y64" s="60">
        <f>COUNTIF($E64:$N64,"〇")</f>
        <v>0</v>
      </c>
      <c r="Z64" s="60"/>
      <c r="AA64" s="60"/>
      <c r="AB64" s="39" t="s">
        <v>22</v>
      </c>
    </row>
    <row r="65" spans="1:28" s="39" customFormat="1" ht="18" customHeight="1" thickBot="1">
      <c r="A65" s="498"/>
      <c r="B65" s="75" t="s">
        <v>18</v>
      </c>
      <c r="C65" s="157" t="s">
        <v>239</v>
      </c>
      <c r="D65" s="135"/>
      <c r="E65" s="210"/>
      <c r="F65" s="211"/>
      <c r="G65" s="211"/>
      <c r="H65" s="211"/>
      <c r="I65" s="211"/>
      <c r="J65" s="211"/>
      <c r="K65" s="211"/>
      <c r="L65" s="211"/>
      <c r="M65" s="211"/>
      <c r="N65" s="212"/>
      <c r="X65" s="62"/>
      <c r="Y65" s="62">
        <f>COUNTIF($E65:$N65,"〇")</f>
        <v>0</v>
      </c>
      <c r="Z65" s="62"/>
      <c r="AA65" s="62"/>
      <c r="AB65" s="39" t="s">
        <v>18</v>
      </c>
    </row>
    <row r="66" spans="1:28" s="39" customFormat="1" ht="18" customHeight="1">
      <c r="A66" s="497" t="s">
        <v>121</v>
      </c>
      <c r="B66" s="47" t="s">
        <v>131</v>
      </c>
      <c r="C66" s="158" t="s">
        <v>239</v>
      </c>
      <c r="D66" s="136"/>
      <c r="E66" s="213"/>
      <c r="F66" s="214"/>
      <c r="G66" s="214"/>
      <c r="H66" s="214"/>
      <c r="I66" s="214"/>
      <c r="J66" s="214"/>
      <c r="K66" s="214"/>
      <c r="L66" s="214"/>
      <c r="M66" s="214"/>
      <c r="N66" s="215"/>
      <c r="X66" s="61"/>
      <c r="Y66" s="61"/>
      <c r="Z66" s="61"/>
      <c r="AA66" s="60">
        <f t="shared" ref="AA66:AA70" si="6">COUNTIF($E66:$N66,"〇")</f>
        <v>0</v>
      </c>
      <c r="AB66" s="39" t="s">
        <v>226</v>
      </c>
    </row>
    <row r="67" spans="1:28" s="39" customFormat="1" ht="18" customHeight="1">
      <c r="A67" s="498"/>
      <c r="B67" s="71" t="s">
        <v>132</v>
      </c>
      <c r="C67" s="149" t="s">
        <v>239</v>
      </c>
      <c r="D67" s="126"/>
      <c r="E67" s="189"/>
      <c r="F67" s="190"/>
      <c r="G67" s="190"/>
      <c r="H67" s="190"/>
      <c r="I67" s="190"/>
      <c r="J67" s="190"/>
      <c r="K67" s="190"/>
      <c r="L67" s="190"/>
      <c r="M67" s="190"/>
      <c r="N67" s="191"/>
      <c r="O67" s="42"/>
      <c r="P67" s="42"/>
      <c r="Q67" s="42"/>
      <c r="R67" s="42"/>
      <c r="S67" s="42"/>
      <c r="T67" s="42"/>
      <c r="U67" s="42"/>
      <c r="V67" s="42"/>
      <c r="X67" s="60"/>
      <c r="Y67" s="60"/>
      <c r="Z67" s="60"/>
      <c r="AA67" s="60">
        <f t="shared" si="6"/>
        <v>0</v>
      </c>
      <c r="AB67" s="39" t="s">
        <v>227</v>
      </c>
    </row>
    <row r="68" spans="1:28" s="39" customFormat="1" ht="18" customHeight="1">
      <c r="A68" s="498"/>
      <c r="B68" s="44" t="s">
        <v>133</v>
      </c>
      <c r="C68" s="148" t="s">
        <v>239</v>
      </c>
      <c r="D68" s="125"/>
      <c r="E68" s="186"/>
      <c r="F68" s="187"/>
      <c r="G68" s="187"/>
      <c r="H68" s="187"/>
      <c r="I68" s="187"/>
      <c r="J68" s="187"/>
      <c r="K68" s="187"/>
      <c r="L68" s="187"/>
      <c r="M68" s="187"/>
      <c r="N68" s="188"/>
      <c r="O68" s="42"/>
      <c r="P68" s="42"/>
      <c r="Q68" s="42"/>
      <c r="R68" s="42"/>
      <c r="S68" s="42"/>
      <c r="T68" s="42"/>
      <c r="U68" s="42"/>
      <c r="V68" s="42"/>
      <c r="X68" s="60"/>
      <c r="Y68" s="60"/>
      <c r="Z68" s="60"/>
      <c r="AA68" s="60">
        <f t="shared" si="6"/>
        <v>0</v>
      </c>
      <c r="AB68" s="39" t="s">
        <v>228</v>
      </c>
    </row>
    <row r="69" spans="1:28" s="39" customFormat="1" ht="18" customHeight="1">
      <c r="A69" s="498"/>
      <c r="B69" s="71" t="s">
        <v>134</v>
      </c>
      <c r="C69" s="149" t="s">
        <v>239</v>
      </c>
      <c r="D69" s="126"/>
      <c r="E69" s="189"/>
      <c r="F69" s="190"/>
      <c r="G69" s="190"/>
      <c r="H69" s="190"/>
      <c r="I69" s="190"/>
      <c r="J69" s="190"/>
      <c r="K69" s="190"/>
      <c r="L69" s="190"/>
      <c r="M69" s="190"/>
      <c r="N69" s="191"/>
      <c r="O69" s="42"/>
      <c r="P69" s="42"/>
      <c r="Q69" s="42"/>
      <c r="R69" s="42"/>
      <c r="S69" s="42"/>
      <c r="T69" s="42"/>
      <c r="U69" s="42"/>
      <c r="V69" s="42"/>
      <c r="X69" s="60"/>
      <c r="Y69" s="60"/>
      <c r="Z69" s="60"/>
      <c r="AA69" s="60">
        <f t="shared" si="6"/>
        <v>0</v>
      </c>
      <c r="AB69" s="39" t="s">
        <v>229</v>
      </c>
    </row>
    <row r="70" spans="1:28" s="39" customFormat="1" ht="18" customHeight="1">
      <c r="A70" s="498"/>
      <c r="B70" s="44" t="s">
        <v>135</v>
      </c>
      <c r="C70" s="148" t="s">
        <v>239</v>
      </c>
      <c r="D70" s="125"/>
      <c r="E70" s="186"/>
      <c r="F70" s="187"/>
      <c r="G70" s="187"/>
      <c r="H70" s="187"/>
      <c r="I70" s="187"/>
      <c r="J70" s="187"/>
      <c r="K70" s="187"/>
      <c r="L70" s="187"/>
      <c r="M70" s="187"/>
      <c r="N70" s="188"/>
      <c r="X70" s="60"/>
      <c r="Y70" s="60"/>
      <c r="Z70" s="60"/>
      <c r="AA70" s="60">
        <f t="shared" si="6"/>
        <v>0</v>
      </c>
      <c r="AB70" s="39" t="s">
        <v>230</v>
      </c>
    </row>
    <row r="71" spans="1:28" s="39" customFormat="1" ht="18" customHeight="1">
      <c r="A71" s="498"/>
      <c r="B71" s="71" t="s">
        <v>30</v>
      </c>
      <c r="C71" s="149" t="s">
        <v>239</v>
      </c>
      <c r="D71" s="126"/>
      <c r="E71" s="189"/>
      <c r="F71" s="190"/>
      <c r="G71" s="190"/>
      <c r="H71" s="190"/>
      <c r="I71" s="190"/>
      <c r="J71" s="190"/>
      <c r="K71" s="190"/>
      <c r="L71" s="190"/>
      <c r="M71" s="190"/>
      <c r="N71" s="191"/>
      <c r="X71" s="60"/>
      <c r="Y71" s="60"/>
      <c r="Z71" s="60"/>
      <c r="AA71" s="60">
        <f>COUNTIF($E71:$N71,"〇")</f>
        <v>0</v>
      </c>
      <c r="AB71" s="39" t="s">
        <v>30</v>
      </c>
    </row>
    <row r="72" spans="1:28" s="39" customFormat="1" ht="18" customHeight="1">
      <c r="A72" s="498"/>
      <c r="B72" s="44" t="s">
        <v>136</v>
      </c>
      <c r="C72" s="148" t="s">
        <v>239</v>
      </c>
      <c r="D72" s="125"/>
      <c r="E72" s="186"/>
      <c r="F72" s="187"/>
      <c r="G72" s="187"/>
      <c r="H72" s="187"/>
      <c r="I72" s="187"/>
      <c r="J72" s="187"/>
      <c r="K72" s="187"/>
      <c r="L72" s="187"/>
      <c r="M72" s="187"/>
      <c r="N72" s="188"/>
      <c r="X72" s="60"/>
      <c r="Y72" s="60"/>
      <c r="Z72" s="60">
        <f>COUNTIF($E72:$N72,"〇")</f>
        <v>0</v>
      </c>
      <c r="AA72" s="60"/>
      <c r="AB72" s="39" t="s">
        <v>231</v>
      </c>
    </row>
    <row r="73" spans="1:28" s="42" customFormat="1" ht="18" customHeight="1" thickBot="1">
      <c r="A73" s="498"/>
      <c r="B73" s="75" t="s">
        <v>125</v>
      </c>
      <c r="C73" s="157" t="s">
        <v>239</v>
      </c>
      <c r="D73" s="135" t="s">
        <v>80</v>
      </c>
      <c r="E73" s="210"/>
      <c r="F73" s="211"/>
      <c r="G73" s="211"/>
      <c r="H73" s="211"/>
      <c r="I73" s="211"/>
      <c r="J73" s="211"/>
      <c r="K73" s="211"/>
      <c r="L73" s="211"/>
      <c r="M73" s="211"/>
      <c r="N73" s="212"/>
      <c r="O73" s="39"/>
      <c r="P73" s="39"/>
      <c r="Q73" s="39"/>
      <c r="R73" s="39"/>
      <c r="S73" s="39"/>
      <c r="T73" s="39"/>
      <c r="U73" s="39"/>
      <c r="V73" s="39"/>
      <c r="X73" s="62">
        <f>COUNTIF($E73:$N73,"〇")</f>
        <v>0</v>
      </c>
      <c r="Y73" s="62"/>
      <c r="Z73" s="62"/>
      <c r="AA73" s="62"/>
      <c r="AB73" s="42" t="s">
        <v>232</v>
      </c>
    </row>
    <row r="74" spans="1:28" s="39" customFormat="1" ht="18" customHeight="1">
      <c r="A74" s="509" t="s">
        <v>257</v>
      </c>
      <c r="B74" s="47" t="s">
        <v>127</v>
      </c>
      <c r="C74" s="158" t="s">
        <v>239</v>
      </c>
      <c r="D74" s="136" t="s">
        <v>148</v>
      </c>
      <c r="E74" s="213"/>
      <c r="F74" s="214"/>
      <c r="G74" s="214"/>
      <c r="H74" s="214"/>
      <c r="I74" s="214"/>
      <c r="J74" s="214"/>
      <c r="K74" s="214"/>
      <c r="L74" s="214"/>
      <c r="M74" s="214"/>
      <c r="N74" s="215"/>
      <c r="O74" s="42"/>
      <c r="P74" s="42"/>
      <c r="Q74" s="42"/>
      <c r="R74" s="42"/>
      <c r="S74" s="42"/>
      <c r="T74" s="42"/>
      <c r="U74" s="42"/>
      <c r="V74" s="42"/>
      <c r="X74" s="61"/>
      <c r="Y74" s="61"/>
      <c r="Z74" s="60">
        <f t="shared" ref="Z74:Z76" si="7">COUNTIF($E74:$N74,"〇")</f>
        <v>0</v>
      </c>
      <c r="AA74" s="61"/>
      <c r="AB74" s="39" t="s">
        <v>233</v>
      </c>
    </row>
    <row r="75" spans="1:28" s="39" customFormat="1" ht="18" customHeight="1">
      <c r="A75" s="510"/>
      <c r="B75" s="71" t="s">
        <v>137</v>
      </c>
      <c r="C75" s="149" t="s">
        <v>239</v>
      </c>
      <c r="D75" s="126" t="s">
        <v>123</v>
      </c>
      <c r="E75" s="189"/>
      <c r="F75" s="190"/>
      <c r="G75" s="190"/>
      <c r="H75" s="190"/>
      <c r="I75" s="190"/>
      <c r="J75" s="190"/>
      <c r="K75" s="190"/>
      <c r="L75" s="190"/>
      <c r="M75" s="190"/>
      <c r="N75" s="191"/>
      <c r="X75" s="60"/>
      <c r="Y75" s="60"/>
      <c r="Z75" s="60">
        <f t="shared" si="7"/>
        <v>0</v>
      </c>
      <c r="AA75" s="60"/>
      <c r="AB75" s="39" t="s">
        <v>234</v>
      </c>
    </row>
    <row r="76" spans="1:28" s="39" customFormat="1" ht="18" customHeight="1">
      <c r="A76" s="510"/>
      <c r="B76" s="44" t="s">
        <v>156</v>
      </c>
      <c r="C76" s="148" t="s">
        <v>239</v>
      </c>
      <c r="D76" s="125"/>
      <c r="E76" s="186"/>
      <c r="F76" s="187"/>
      <c r="G76" s="187"/>
      <c r="H76" s="187"/>
      <c r="I76" s="187"/>
      <c r="J76" s="187"/>
      <c r="K76" s="187"/>
      <c r="L76" s="187"/>
      <c r="M76" s="187"/>
      <c r="N76" s="188"/>
      <c r="X76" s="60"/>
      <c r="Y76" s="60"/>
      <c r="Z76" s="60">
        <f t="shared" si="7"/>
        <v>0</v>
      </c>
      <c r="AA76" s="60"/>
      <c r="AB76" s="39" t="s">
        <v>235</v>
      </c>
    </row>
    <row r="77" spans="1:28" s="39" customFormat="1" ht="18" customHeight="1">
      <c r="A77" s="510"/>
      <c r="B77" s="71" t="s">
        <v>128</v>
      </c>
      <c r="C77" s="149" t="s">
        <v>239</v>
      </c>
      <c r="D77" s="126"/>
      <c r="E77" s="189"/>
      <c r="F77" s="190"/>
      <c r="G77" s="190"/>
      <c r="H77" s="190"/>
      <c r="I77" s="190"/>
      <c r="J77" s="190"/>
      <c r="K77" s="190"/>
      <c r="L77" s="190"/>
      <c r="M77" s="190"/>
      <c r="N77" s="191"/>
      <c r="X77" s="60"/>
      <c r="Y77" s="60"/>
      <c r="Z77" s="60">
        <f t="shared" ref="Z77:Z85" si="8">COUNTIF($E77:$N77,"〇")</f>
        <v>0</v>
      </c>
      <c r="AA77" s="60"/>
      <c r="AB77" s="39" t="s">
        <v>236</v>
      </c>
    </row>
    <row r="78" spans="1:28" s="39" customFormat="1" ht="18" customHeight="1">
      <c r="A78" s="510"/>
      <c r="B78" s="44" t="s">
        <v>157</v>
      </c>
      <c r="C78" s="148" t="s">
        <v>239</v>
      </c>
      <c r="D78" s="125"/>
      <c r="E78" s="186"/>
      <c r="F78" s="187"/>
      <c r="G78" s="187"/>
      <c r="H78" s="187"/>
      <c r="I78" s="187"/>
      <c r="J78" s="187"/>
      <c r="K78" s="187"/>
      <c r="L78" s="187"/>
      <c r="M78" s="187"/>
      <c r="N78" s="188"/>
      <c r="O78" s="42"/>
      <c r="P78" s="42"/>
      <c r="Q78" s="42"/>
      <c r="R78" s="42"/>
      <c r="S78" s="42"/>
      <c r="T78" s="42"/>
      <c r="U78" s="42"/>
      <c r="V78" s="42"/>
      <c r="X78" s="60"/>
      <c r="Y78" s="60"/>
      <c r="Z78" s="60">
        <f t="shared" si="8"/>
        <v>0</v>
      </c>
      <c r="AA78" s="60"/>
      <c r="AB78" s="39" t="s">
        <v>237</v>
      </c>
    </row>
    <row r="79" spans="1:28" s="39" customFormat="1" ht="18" customHeight="1">
      <c r="A79" s="510"/>
      <c r="B79" s="71" t="s">
        <v>158</v>
      </c>
      <c r="C79" s="149" t="s">
        <v>239</v>
      </c>
      <c r="D79" s="126"/>
      <c r="E79" s="189"/>
      <c r="F79" s="190"/>
      <c r="G79" s="190"/>
      <c r="H79" s="190"/>
      <c r="I79" s="190"/>
      <c r="J79" s="190"/>
      <c r="K79" s="190"/>
      <c r="L79" s="190"/>
      <c r="M79" s="190"/>
      <c r="N79" s="191"/>
      <c r="X79" s="60"/>
      <c r="Y79" s="60"/>
      <c r="Z79" s="60">
        <f t="shared" si="8"/>
        <v>0</v>
      </c>
      <c r="AA79" s="60"/>
      <c r="AB79" s="39" t="s">
        <v>238</v>
      </c>
    </row>
    <row r="80" spans="1:28" s="39" customFormat="1" ht="18" customHeight="1">
      <c r="A80" s="510"/>
      <c r="B80" s="44" t="s">
        <v>31</v>
      </c>
      <c r="C80" s="148" t="s">
        <v>239</v>
      </c>
      <c r="D80" s="125"/>
      <c r="E80" s="186"/>
      <c r="F80" s="187"/>
      <c r="G80" s="187"/>
      <c r="H80" s="187"/>
      <c r="I80" s="187"/>
      <c r="J80" s="187"/>
      <c r="K80" s="187"/>
      <c r="L80" s="187"/>
      <c r="M80" s="187"/>
      <c r="N80" s="188"/>
      <c r="X80" s="60"/>
      <c r="Y80" s="60"/>
      <c r="Z80" s="60">
        <f t="shared" si="8"/>
        <v>0</v>
      </c>
      <c r="AA80" s="60"/>
      <c r="AB80" s="39" t="s">
        <v>31</v>
      </c>
    </row>
    <row r="81" spans="1:28" s="42" customFormat="1" ht="18" customHeight="1">
      <c r="A81" s="510"/>
      <c r="B81" s="71" t="s">
        <v>32</v>
      </c>
      <c r="C81" s="149" t="s">
        <v>239</v>
      </c>
      <c r="D81" s="126"/>
      <c r="E81" s="189"/>
      <c r="F81" s="190"/>
      <c r="G81" s="190"/>
      <c r="H81" s="190"/>
      <c r="I81" s="190"/>
      <c r="J81" s="190"/>
      <c r="K81" s="190"/>
      <c r="L81" s="190"/>
      <c r="M81" s="190"/>
      <c r="N81" s="191"/>
      <c r="O81" s="39"/>
      <c r="P81" s="39"/>
      <c r="Q81" s="39"/>
      <c r="R81" s="39"/>
      <c r="S81" s="39"/>
      <c r="T81" s="39"/>
      <c r="U81" s="39"/>
      <c r="V81" s="39"/>
      <c r="X81" s="60"/>
      <c r="Y81" s="60"/>
      <c r="Z81" s="60">
        <f t="shared" si="8"/>
        <v>0</v>
      </c>
      <c r="AA81" s="60"/>
      <c r="AB81" s="42" t="s">
        <v>32</v>
      </c>
    </row>
    <row r="82" spans="1:28" s="39" customFormat="1" ht="18" customHeight="1">
      <c r="A82" s="510"/>
      <c r="B82" s="44" t="s">
        <v>33</v>
      </c>
      <c r="C82" s="148" t="s">
        <v>239</v>
      </c>
      <c r="D82" s="125"/>
      <c r="E82" s="186"/>
      <c r="F82" s="187"/>
      <c r="G82" s="187"/>
      <c r="H82" s="187"/>
      <c r="I82" s="187"/>
      <c r="J82" s="187"/>
      <c r="K82" s="187"/>
      <c r="L82" s="187"/>
      <c r="M82" s="187"/>
      <c r="N82" s="188"/>
      <c r="O82" s="42"/>
      <c r="P82" s="42"/>
      <c r="Q82" s="42"/>
      <c r="R82" s="42"/>
      <c r="S82" s="42"/>
      <c r="T82" s="42"/>
      <c r="U82" s="42"/>
      <c r="V82" s="42"/>
      <c r="X82" s="60"/>
      <c r="Y82" s="60"/>
      <c r="Z82" s="60">
        <f t="shared" si="8"/>
        <v>0</v>
      </c>
      <c r="AA82" s="60"/>
      <c r="AB82" s="39" t="s">
        <v>33</v>
      </c>
    </row>
    <row r="83" spans="1:28" s="39" customFormat="1" ht="18" customHeight="1">
      <c r="A83" s="510"/>
      <c r="B83" s="71" t="s">
        <v>34</v>
      </c>
      <c r="C83" s="149" t="s">
        <v>239</v>
      </c>
      <c r="D83" s="126"/>
      <c r="E83" s="189"/>
      <c r="F83" s="190"/>
      <c r="G83" s="190"/>
      <c r="H83" s="190"/>
      <c r="I83" s="190"/>
      <c r="J83" s="190"/>
      <c r="K83" s="190"/>
      <c r="L83" s="190"/>
      <c r="M83" s="190"/>
      <c r="N83" s="191"/>
      <c r="O83" s="42"/>
      <c r="P83" s="42"/>
      <c r="Q83" s="42"/>
      <c r="R83" s="42"/>
      <c r="S83" s="42"/>
      <c r="T83" s="42"/>
      <c r="U83" s="42"/>
      <c r="V83" s="42"/>
      <c r="X83" s="60"/>
      <c r="Y83" s="60"/>
      <c r="Z83" s="60">
        <f t="shared" si="8"/>
        <v>0</v>
      </c>
      <c r="AA83" s="60"/>
      <c r="AB83" s="39" t="s">
        <v>34</v>
      </c>
    </row>
    <row r="84" spans="1:28" s="39" customFormat="1" ht="18" customHeight="1">
      <c r="A84" s="510"/>
      <c r="B84" s="44" t="s">
        <v>35</v>
      </c>
      <c r="C84" s="148" t="s">
        <v>239</v>
      </c>
      <c r="D84" s="125"/>
      <c r="E84" s="186"/>
      <c r="F84" s="187"/>
      <c r="G84" s="187"/>
      <c r="H84" s="187"/>
      <c r="I84" s="187"/>
      <c r="J84" s="187"/>
      <c r="K84" s="187"/>
      <c r="L84" s="187"/>
      <c r="M84" s="187"/>
      <c r="N84" s="188"/>
      <c r="O84" s="42"/>
      <c r="P84" s="42"/>
      <c r="Q84" s="42"/>
      <c r="R84" s="42"/>
      <c r="S84" s="42"/>
      <c r="T84" s="42"/>
      <c r="U84" s="42"/>
      <c r="V84" s="42"/>
      <c r="X84" s="60"/>
      <c r="Y84" s="60"/>
      <c r="Z84" s="60">
        <f t="shared" si="8"/>
        <v>0</v>
      </c>
      <c r="AA84" s="60"/>
      <c r="AB84" s="39" t="s">
        <v>35</v>
      </c>
    </row>
    <row r="85" spans="1:28" s="39" customFormat="1" ht="18" customHeight="1">
      <c r="A85" s="510"/>
      <c r="B85" s="71" t="s">
        <v>170</v>
      </c>
      <c r="C85" s="149" t="s">
        <v>239</v>
      </c>
      <c r="D85" s="126"/>
      <c r="E85" s="189"/>
      <c r="F85" s="190"/>
      <c r="G85" s="190"/>
      <c r="H85" s="190"/>
      <c r="I85" s="190"/>
      <c r="J85" s="190"/>
      <c r="K85" s="190"/>
      <c r="L85" s="190"/>
      <c r="M85" s="190"/>
      <c r="N85" s="191"/>
      <c r="X85" s="60"/>
      <c r="Y85" s="60"/>
      <c r="Z85" s="60">
        <f t="shared" si="8"/>
        <v>0</v>
      </c>
      <c r="AA85" s="60"/>
      <c r="AB85" s="39" t="s">
        <v>170</v>
      </c>
    </row>
    <row r="86" spans="1:28" s="39" customFormat="1" ht="18" customHeight="1">
      <c r="A86" s="510"/>
      <c r="B86" s="44" t="s">
        <v>159</v>
      </c>
      <c r="C86" s="148" t="s">
        <v>239</v>
      </c>
      <c r="D86" s="125"/>
      <c r="E86" s="186"/>
      <c r="F86" s="187"/>
      <c r="G86" s="187"/>
      <c r="H86" s="187"/>
      <c r="I86" s="187"/>
      <c r="J86" s="187"/>
      <c r="K86" s="187"/>
      <c r="L86" s="187"/>
      <c r="M86" s="187"/>
      <c r="N86" s="188"/>
      <c r="X86" s="60"/>
      <c r="Y86" s="60"/>
      <c r="Z86" s="60">
        <f>COUNTIF($E86:$N86,"〇")</f>
        <v>0</v>
      </c>
      <c r="AA86" s="60"/>
      <c r="AB86" s="39" t="s">
        <v>159</v>
      </c>
    </row>
    <row r="87" spans="1:28" s="39" customFormat="1" ht="18" customHeight="1">
      <c r="A87" s="510"/>
      <c r="B87" s="71" t="s">
        <v>161</v>
      </c>
      <c r="C87" s="149" t="s">
        <v>239</v>
      </c>
      <c r="D87" s="126"/>
      <c r="E87" s="189"/>
      <c r="F87" s="190"/>
      <c r="G87" s="190"/>
      <c r="H87" s="190"/>
      <c r="I87" s="190"/>
      <c r="J87" s="190"/>
      <c r="K87" s="190"/>
      <c r="L87" s="190"/>
      <c r="M87" s="190"/>
      <c r="N87" s="191"/>
      <c r="X87" s="60">
        <f>COUNTIF($E87:$N87,"〇")</f>
        <v>0</v>
      </c>
      <c r="Y87" s="60"/>
      <c r="Z87" s="60"/>
      <c r="AA87" s="60"/>
      <c r="AB87" s="39" t="s">
        <v>161</v>
      </c>
    </row>
    <row r="88" spans="1:28" s="39" customFormat="1" ht="18" customHeight="1">
      <c r="A88" s="510"/>
      <c r="B88" s="44" t="s">
        <v>162</v>
      </c>
      <c r="C88" s="148" t="s">
        <v>239</v>
      </c>
      <c r="D88" s="125" t="s">
        <v>124</v>
      </c>
      <c r="E88" s="186"/>
      <c r="F88" s="187"/>
      <c r="G88" s="187"/>
      <c r="H88" s="187"/>
      <c r="I88" s="187"/>
      <c r="J88" s="187"/>
      <c r="K88" s="187"/>
      <c r="L88" s="187"/>
      <c r="M88" s="187"/>
      <c r="N88" s="188"/>
      <c r="X88" s="60"/>
      <c r="Y88" s="60"/>
      <c r="Z88" s="60">
        <f t="shared" ref="Z88:Z89" si="9">COUNTIF($E88:$N88,"〇")</f>
        <v>0</v>
      </c>
      <c r="AA88" s="60"/>
      <c r="AB88" s="39" t="s">
        <v>162</v>
      </c>
    </row>
    <row r="89" spans="1:28" s="39" customFormat="1" ht="18" customHeight="1">
      <c r="A89" s="510"/>
      <c r="B89" s="71" t="s">
        <v>37</v>
      </c>
      <c r="C89" s="149" t="s">
        <v>239</v>
      </c>
      <c r="D89" s="126"/>
      <c r="E89" s="189"/>
      <c r="F89" s="190"/>
      <c r="G89" s="190"/>
      <c r="H89" s="190"/>
      <c r="I89" s="190"/>
      <c r="J89" s="190"/>
      <c r="K89" s="190"/>
      <c r="L89" s="190"/>
      <c r="M89" s="190"/>
      <c r="N89" s="191"/>
      <c r="X89" s="60"/>
      <c r="Y89" s="60"/>
      <c r="Z89" s="60">
        <f t="shared" si="9"/>
        <v>0</v>
      </c>
      <c r="AA89" s="60"/>
      <c r="AB89" s="39" t="s">
        <v>37</v>
      </c>
    </row>
    <row r="90" spans="1:28" s="39" customFormat="1" ht="18" customHeight="1">
      <c r="A90" s="510"/>
      <c r="B90" s="44" t="s">
        <v>38</v>
      </c>
      <c r="C90" s="148" t="s">
        <v>239</v>
      </c>
      <c r="D90" s="125"/>
      <c r="E90" s="186"/>
      <c r="F90" s="187"/>
      <c r="G90" s="187"/>
      <c r="H90" s="187"/>
      <c r="I90" s="187"/>
      <c r="J90" s="187"/>
      <c r="K90" s="187"/>
      <c r="L90" s="187"/>
      <c r="M90" s="187"/>
      <c r="N90" s="188"/>
      <c r="X90" s="60"/>
      <c r="Y90" s="60"/>
      <c r="Z90" s="60">
        <f>COUNTIF($E90:$N90,"〇")</f>
        <v>0</v>
      </c>
      <c r="AA90" s="60"/>
      <c r="AB90" s="39" t="s">
        <v>38</v>
      </c>
    </row>
    <row r="91" spans="1:28" s="39" customFormat="1" ht="18" customHeight="1">
      <c r="A91" s="510"/>
      <c r="B91" s="71" t="s">
        <v>39</v>
      </c>
      <c r="C91" s="149" t="s">
        <v>239</v>
      </c>
      <c r="D91" s="126"/>
      <c r="E91" s="189"/>
      <c r="F91" s="190"/>
      <c r="G91" s="190"/>
      <c r="H91" s="190"/>
      <c r="I91" s="190"/>
      <c r="J91" s="190"/>
      <c r="K91" s="190"/>
      <c r="L91" s="190"/>
      <c r="M91" s="190"/>
      <c r="N91" s="191"/>
      <c r="X91" s="60"/>
      <c r="Y91" s="60">
        <f>COUNTIF($E91:$N91,"〇")</f>
        <v>0</v>
      </c>
      <c r="Z91" s="60"/>
      <c r="AA91" s="60"/>
      <c r="AB91" s="39" t="s">
        <v>39</v>
      </c>
    </row>
    <row r="92" spans="1:28" s="39" customFormat="1" ht="18" customHeight="1">
      <c r="A92" s="510"/>
      <c r="B92" s="44" t="s">
        <v>143</v>
      </c>
      <c r="C92" s="148" t="s">
        <v>239</v>
      </c>
      <c r="D92" s="125" t="s">
        <v>145</v>
      </c>
      <c r="E92" s="186"/>
      <c r="F92" s="187"/>
      <c r="G92" s="187"/>
      <c r="H92" s="187"/>
      <c r="I92" s="187"/>
      <c r="J92" s="187"/>
      <c r="K92" s="187"/>
      <c r="L92" s="187"/>
      <c r="M92" s="187"/>
      <c r="N92" s="188"/>
      <c r="O92" s="40"/>
      <c r="P92" s="40"/>
      <c r="Q92" s="40"/>
      <c r="R92" s="40"/>
      <c r="S92" s="40"/>
      <c r="T92" s="40"/>
      <c r="U92" s="40"/>
      <c r="V92" s="40"/>
      <c r="X92" s="60">
        <f>COUNTIF($E92:$N92,"〇")</f>
        <v>0</v>
      </c>
      <c r="Y92" s="60"/>
      <c r="Z92" s="60"/>
      <c r="AA92" s="60"/>
      <c r="AB92" s="39" t="s">
        <v>143</v>
      </c>
    </row>
    <row r="93" spans="1:28" s="39" customFormat="1" ht="18" customHeight="1">
      <c r="A93" s="510"/>
      <c r="B93" s="142" t="s">
        <v>146</v>
      </c>
      <c r="C93" s="149" t="s">
        <v>239</v>
      </c>
      <c r="D93" s="140" t="s">
        <v>144</v>
      </c>
      <c r="E93" s="189"/>
      <c r="F93" s="190"/>
      <c r="G93" s="190"/>
      <c r="H93" s="190"/>
      <c r="I93" s="190"/>
      <c r="J93" s="190"/>
      <c r="K93" s="190"/>
      <c r="L93" s="190"/>
      <c r="M93" s="190"/>
      <c r="N93" s="191"/>
      <c r="O93" s="40"/>
      <c r="P93" s="40"/>
      <c r="Q93" s="40"/>
      <c r="R93" s="40"/>
      <c r="S93" s="40"/>
      <c r="T93" s="40"/>
      <c r="U93" s="40"/>
      <c r="V93" s="40"/>
      <c r="X93" s="60">
        <f>COUNTIF($E93:$N93,"〇")</f>
        <v>0</v>
      </c>
      <c r="Y93" s="60"/>
      <c r="Z93" s="60"/>
      <c r="AA93" s="60"/>
      <c r="AB93" s="39" t="s">
        <v>146</v>
      </c>
    </row>
    <row r="94" spans="1:28" s="39" customFormat="1" ht="18" customHeight="1">
      <c r="A94" s="510"/>
      <c r="B94" s="143" t="s">
        <v>40</v>
      </c>
      <c r="C94" s="148" t="s">
        <v>239</v>
      </c>
      <c r="D94" s="125"/>
      <c r="E94" s="186"/>
      <c r="F94" s="187"/>
      <c r="G94" s="187"/>
      <c r="H94" s="187"/>
      <c r="I94" s="187"/>
      <c r="J94" s="187"/>
      <c r="K94" s="187"/>
      <c r="L94" s="187"/>
      <c r="M94" s="187"/>
      <c r="N94" s="188"/>
      <c r="O94" s="40"/>
      <c r="P94" s="40"/>
      <c r="Q94" s="40"/>
      <c r="R94" s="40"/>
      <c r="S94" s="40"/>
      <c r="T94" s="40"/>
      <c r="U94" s="40"/>
      <c r="V94" s="40"/>
      <c r="X94" s="60"/>
      <c r="Y94" s="60">
        <f>COUNTIF($E94:$N94,"〇")</f>
        <v>0</v>
      </c>
      <c r="Z94" s="60"/>
      <c r="AA94" s="60"/>
      <c r="AB94" s="39" t="s">
        <v>40</v>
      </c>
    </row>
    <row r="95" spans="1:28" s="39" customFormat="1" ht="18" customHeight="1">
      <c r="A95" s="510"/>
      <c r="B95" s="71" t="s">
        <v>163</v>
      </c>
      <c r="C95" s="149" t="s">
        <v>239</v>
      </c>
      <c r="D95" s="128"/>
      <c r="E95" s="189"/>
      <c r="F95" s="190"/>
      <c r="G95" s="190"/>
      <c r="H95" s="190"/>
      <c r="I95" s="190"/>
      <c r="J95" s="190"/>
      <c r="K95" s="190"/>
      <c r="L95" s="190"/>
      <c r="M95" s="190"/>
      <c r="N95" s="191"/>
      <c r="O95" s="40"/>
      <c r="P95" s="40"/>
      <c r="Q95" s="40"/>
      <c r="R95" s="40"/>
      <c r="S95" s="40"/>
      <c r="T95" s="40"/>
      <c r="U95" s="40"/>
      <c r="V95" s="40"/>
      <c r="X95" s="60">
        <f>COUNTIF($E95:$N95,"〇")</f>
        <v>0</v>
      </c>
      <c r="Y95" s="60"/>
      <c r="Z95" s="60"/>
      <c r="AA95" s="60"/>
      <c r="AB95" s="39" t="s">
        <v>163</v>
      </c>
    </row>
    <row r="96" spans="1:28" s="39" customFormat="1" ht="18" customHeight="1">
      <c r="A96" s="510"/>
      <c r="B96" s="44" t="s">
        <v>36</v>
      </c>
      <c r="C96" s="148" t="s">
        <v>239</v>
      </c>
      <c r="D96" s="125"/>
      <c r="E96" s="186"/>
      <c r="F96" s="187"/>
      <c r="G96" s="187"/>
      <c r="H96" s="187"/>
      <c r="I96" s="187"/>
      <c r="J96" s="187"/>
      <c r="K96" s="187"/>
      <c r="L96" s="187"/>
      <c r="M96" s="187"/>
      <c r="N96" s="188"/>
      <c r="O96" s="40"/>
      <c r="P96" s="40"/>
      <c r="Q96" s="40"/>
      <c r="R96" s="40"/>
      <c r="S96" s="40"/>
      <c r="T96" s="40"/>
      <c r="U96" s="40"/>
      <c r="V96" s="40"/>
      <c r="X96" s="60"/>
      <c r="Y96" s="60">
        <f t="shared" ref="Y96:Y98" si="10">COUNTIF($E96:$N96,"〇")</f>
        <v>0</v>
      </c>
      <c r="Z96" s="60"/>
      <c r="AA96" s="60"/>
      <c r="AB96" s="39" t="s">
        <v>36</v>
      </c>
    </row>
    <row r="97" spans="1:28" s="39" customFormat="1" ht="18" customHeight="1">
      <c r="A97" s="510"/>
      <c r="B97" s="71" t="s">
        <v>164</v>
      </c>
      <c r="C97" s="149" t="s">
        <v>239</v>
      </c>
      <c r="D97" s="126" t="s">
        <v>130</v>
      </c>
      <c r="E97" s="189"/>
      <c r="F97" s="190"/>
      <c r="G97" s="190"/>
      <c r="H97" s="190"/>
      <c r="I97" s="190"/>
      <c r="J97" s="190"/>
      <c r="K97" s="190"/>
      <c r="L97" s="190"/>
      <c r="M97" s="190"/>
      <c r="N97" s="191"/>
      <c r="O97" s="40"/>
      <c r="P97" s="40"/>
      <c r="Q97" s="40"/>
      <c r="R97" s="40"/>
      <c r="S97" s="40"/>
      <c r="T97" s="40"/>
      <c r="U97" s="40"/>
      <c r="V97" s="40"/>
      <c r="X97" s="60"/>
      <c r="Y97" s="60">
        <f t="shared" si="10"/>
        <v>0</v>
      </c>
      <c r="Z97" s="60"/>
      <c r="AA97" s="60"/>
      <c r="AB97" s="39" t="s">
        <v>164</v>
      </c>
    </row>
    <row r="98" spans="1:28" s="39" customFormat="1" ht="18" customHeight="1">
      <c r="A98" s="510"/>
      <c r="B98" s="44" t="s">
        <v>165</v>
      </c>
      <c r="C98" s="148" t="s">
        <v>239</v>
      </c>
      <c r="D98" s="125" t="s">
        <v>129</v>
      </c>
      <c r="E98" s="186"/>
      <c r="F98" s="187"/>
      <c r="G98" s="187"/>
      <c r="H98" s="187"/>
      <c r="I98" s="187"/>
      <c r="J98" s="187"/>
      <c r="K98" s="187"/>
      <c r="L98" s="187"/>
      <c r="M98" s="187"/>
      <c r="N98" s="188"/>
      <c r="O98" s="59"/>
      <c r="P98" s="59"/>
      <c r="Q98" s="59"/>
      <c r="R98" s="59"/>
      <c r="S98" s="59"/>
      <c r="T98" s="59"/>
      <c r="U98" s="59"/>
      <c r="V98" s="59"/>
      <c r="X98" s="60"/>
      <c r="Y98" s="60">
        <f t="shared" si="10"/>
        <v>0</v>
      </c>
      <c r="Z98" s="60"/>
      <c r="AA98" s="60"/>
      <c r="AB98" s="39" t="s">
        <v>165</v>
      </c>
    </row>
    <row r="99" spans="1:28" s="39" customFormat="1" ht="18" customHeight="1">
      <c r="A99" s="510"/>
      <c r="B99" s="71" t="s">
        <v>166</v>
      </c>
      <c r="C99" s="149" t="s">
        <v>239</v>
      </c>
      <c r="D99" s="126" t="s">
        <v>130</v>
      </c>
      <c r="E99" s="189"/>
      <c r="F99" s="190"/>
      <c r="G99" s="190"/>
      <c r="H99" s="190"/>
      <c r="I99" s="190"/>
      <c r="J99" s="190"/>
      <c r="K99" s="190"/>
      <c r="L99" s="190"/>
      <c r="M99" s="190"/>
      <c r="N99" s="191"/>
      <c r="X99" s="60"/>
      <c r="Y99" s="60">
        <f>COUNTIF($E99:$N99,"〇")</f>
        <v>0</v>
      </c>
      <c r="Z99" s="60"/>
      <c r="AA99" s="60"/>
      <c r="AB99" s="39" t="s">
        <v>166</v>
      </c>
    </row>
    <row r="100" spans="1:28" s="39" customFormat="1" ht="18" customHeight="1" thickBot="1">
      <c r="A100" s="511"/>
      <c r="B100" s="45" t="s">
        <v>167</v>
      </c>
      <c r="C100" s="150" t="s">
        <v>239</v>
      </c>
      <c r="D100" s="138" t="s">
        <v>129</v>
      </c>
      <c r="E100" s="192"/>
      <c r="F100" s="193"/>
      <c r="G100" s="193"/>
      <c r="H100" s="193"/>
      <c r="I100" s="193"/>
      <c r="J100" s="193"/>
      <c r="K100" s="193"/>
      <c r="L100" s="193"/>
      <c r="M100" s="193"/>
      <c r="N100" s="194"/>
      <c r="O100" s="59"/>
      <c r="P100" s="59"/>
      <c r="Q100" s="59"/>
      <c r="R100" s="59"/>
      <c r="S100" s="59"/>
      <c r="T100" s="59"/>
      <c r="U100" s="59"/>
      <c r="V100" s="59"/>
      <c r="X100" s="62"/>
      <c r="Y100" s="62">
        <f>COUNTIF($E100:$N100,"〇")</f>
        <v>0</v>
      </c>
      <c r="Z100" s="62"/>
      <c r="AA100" s="62"/>
      <c r="AB100" s="39" t="s">
        <v>167</v>
      </c>
    </row>
    <row r="101" spans="1:28" s="39" customFormat="1" ht="18" customHeight="1">
      <c r="A101" s="64"/>
      <c r="C101" s="16"/>
      <c r="E101" s="121"/>
      <c r="F101" s="121"/>
      <c r="G101" s="121"/>
      <c r="H101" s="121"/>
      <c r="I101" s="121"/>
      <c r="J101" s="121"/>
      <c r="K101" s="121"/>
      <c r="L101" s="121"/>
      <c r="M101" s="120"/>
      <c r="N101" s="120"/>
      <c r="O101" s="40"/>
      <c r="P101" s="40"/>
      <c r="Q101" s="40"/>
      <c r="R101" s="40"/>
      <c r="S101" s="40"/>
      <c r="T101" s="40"/>
      <c r="U101" s="40"/>
      <c r="V101" s="40"/>
      <c r="X101" s="63">
        <f>SUM(X5:X100)</f>
        <v>0</v>
      </c>
      <c r="Y101" s="63">
        <f>SUM(Y5:Y100)</f>
        <v>0</v>
      </c>
      <c r="Z101" s="63">
        <f>SUM(Z5:Z100)</f>
        <v>0</v>
      </c>
      <c r="AA101" s="63">
        <f>SUM(AA5:AA100)</f>
        <v>0</v>
      </c>
    </row>
    <row r="102" spans="1:28" s="39" customFormat="1" ht="18" customHeight="1">
      <c r="B102" s="40"/>
      <c r="C102" s="3"/>
      <c r="D102" s="40"/>
      <c r="E102" s="122"/>
      <c r="F102" s="123"/>
      <c r="G102" s="123"/>
      <c r="H102" s="123"/>
      <c r="I102" s="123"/>
      <c r="J102" s="123"/>
      <c r="K102" s="123"/>
      <c r="L102" s="123"/>
      <c r="M102" s="56"/>
      <c r="N102" s="56"/>
      <c r="O102" s="40"/>
      <c r="P102" s="40"/>
      <c r="Q102" s="40"/>
      <c r="R102" s="40"/>
      <c r="S102" s="40"/>
      <c r="T102" s="40"/>
      <c r="U102" s="40"/>
      <c r="V102" s="40"/>
      <c r="X102" s="3"/>
      <c r="Y102" s="3"/>
      <c r="Z102" s="3"/>
      <c r="AA102" s="3"/>
    </row>
    <row r="103" spans="1:28">
      <c r="E103" s="122"/>
      <c r="F103" s="123"/>
      <c r="G103" s="123"/>
      <c r="H103" s="123"/>
      <c r="I103" s="123"/>
      <c r="J103" s="123"/>
      <c r="K103" s="123"/>
      <c r="L103" s="123"/>
      <c r="M103" s="56"/>
      <c r="N103" s="56"/>
    </row>
  </sheetData>
  <sheetProtection algorithmName="SHA-512" hashValue="J2thxVX0exaeaZxtuw3TnT42oVaomhVHNcUvNESOcy/jQKlAT4cAPaVFCrXjXwn1gPuKfBcFiRdGiyb7GLh7DA==" saltValue="QgPX90BpGkMb/ogyziEVmw==" spinCount="100000" sheet="1" objects="1" scenarios="1"/>
  <mergeCells count="20">
    <mergeCell ref="P1:T1"/>
    <mergeCell ref="P2:Q2"/>
    <mergeCell ref="P3:Q3"/>
    <mergeCell ref="P7:U13"/>
    <mergeCell ref="P6:U6"/>
    <mergeCell ref="A74:A100"/>
    <mergeCell ref="B3:B4"/>
    <mergeCell ref="D3:D4"/>
    <mergeCell ref="A3:A4"/>
    <mergeCell ref="E3:N3"/>
    <mergeCell ref="C3:C4"/>
    <mergeCell ref="E1:N2"/>
    <mergeCell ref="A1:D2"/>
    <mergeCell ref="A66:A73"/>
    <mergeCell ref="A15:A24"/>
    <mergeCell ref="A25:A38"/>
    <mergeCell ref="A39:A44"/>
    <mergeCell ref="A45:A65"/>
    <mergeCell ref="A5:A8"/>
    <mergeCell ref="A9:A14"/>
  </mergeCells>
  <phoneticPr fontId="1"/>
  <dataValidations count="1">
    <dataValidation type="list" allowBlank="1" showInputMessage="1" showErrorMessage="1" sqref="E5:N100 W39:W43" xr:uid="{D142AF83-6D8A-4C6D-8ACD-A5F06951A475}">
      <formula1>$W$5:$W$6</formula1>
    </dataValidation>
  </dataValidations>
  <hyperlinks>
    <hyperlink ref="C9" r:id="rId1" xr:uid="{9D2316AC-69C7-45DA-8076-F1B835862C58}"/>
    <hyperlink ref="C10" r:id="rId2" xr:uid="{EE2BF47B-BB24-4016-A4B3-1C823C87515A}"/>
    <hyperlink ref="C11" r:id="rId3" xr:uid="{1A9E3397-938C-4084-83C3-4BD08BB2B2CE}"/>
    <hyperlink ref="C12" r:id="rId4" xr:uid="{4E1EE754-9B72-4245-95B9-1354C6D622E1}"/>
    <hyperlink ref="C13" r:id="rId5" xr:uid="{9C65C30F-30F2-4EEA-B891-F4178095C61F}"/>
    <hyperlink ref="C14" r:id="rId6" xr:uid="{0BF02E23-581F-4A49-A3CF-3F0864F5BA91}"/>
    <hyperlink ref="C15" r:id="rId7" xr:uid="{4821B935-9B9E-447A-9C4C-2008054BDFB5}"/>
    <hyperlink ref="C16" r:id="rId8" xr:uid="{2B34AE46-1372-41EF-B95E-348503E7ACA7}"/>
    <hyperlink ref="C17" r:id="rId9" xr:uid="{0ECB3483-EAE9-4E59-BFF2-8380889023A3}"/>
    <hyperlink ref="C18" r:id="rId10" xr:uid="{2FED8736-0D3C-4933-B6BC-D5940CD87ED9}"/>
    <hyperlink ref="C19" r:id="rId11" xr:uid="{2DDB0522-E81C-4855-93A2-5638A7ECB258}"/>
    <hyperlink ref="C20" r:id="rId12" xr:uid="{819C6AF5-8C93-4D74-9835-FDE1A2D9DC2F}"/>
    <hyperlink ref="C22" r:id="rId13" xr:uid="{51B546E6-F678-42CA-B0BC-5323C1BCA34A}"/>
    <hyperlink ref="C23" r:id="rId14" xr:uid="{6EB3A97F-D826-45E9-A218-ADC177C3CE7E}"/>
    <hyperlink ref="C24" r:id="rId15" xr:uid="{B49867FE-7A91-48E9-B3EA-D7256FCF22DA}"/>
    <hyperlink ref="C21" r:id="rId16" xr:uid="{193A2DDF-AD38-4BC0-9B88-C345A34668F7}"/>
    <hyperlink ref="C25" r:id="rId17" xr:uid="{24D1C337-A288-49C1-B518-D7F43B22777B}"/>
    <hyperlink ref="C26" r:id="rId18" xr:uid="{B0AFB8BE-BB69-40D9-9BB3-6130DEAC98C4}"/>
    <hyperlink ref="C27" r:id="rId19" xr:uid="{72E833D8-B681-4691-A390-3138C5A07101}"/>
    <hyperlink ref="C28" r:id="rId20" xr:uid="{E12C333B-F705-4BEB-9B5F-F70895B281CC}"/>
    <hyperlink ref="C29" r:id="rId21" xr:uid="{153534BD-FB60-4597-A254-A80A6992D090}"/>
    <hyperlink ref="C30" r:id="rId22" xr:uid="{727576C4-8D1C-499E-877A-8C01B9AD2AE8}"/>
    <hyperlink ref="C31" r:id="rId23" xr:uid="{C90A7025-D440-445E-88BE-95CCF2501D6F}"/>
    <hyperlink ref="C32" r:id="rId24" xr:uid="{019F72A8-1CB4-48EF-9919-8594713785D1}"/>
    <hyperlink ref="C33" r:id="rId25" xr:uid="{7C12D4AE-29A7-4871-915F-008701BA1447}"/>
    <hyperlink ref="C34" r:id="rId26" xr:uid="{0F7F76FC-5E21-4707-B237-437D865C4984}"/>
    <hyperlink ref="C35" r:id="rId27" xr:uid="{3976FFC1-DF19-4D68-9372-4C325BDFAAE2}"/>
    <hyperlink ref="C36" r:id="rId28" xr:uid="{D80664DB-AAF6-4F83-B645-5231CB494549}"/>
    <hyperlink ref="C37" r:id="rId29" xr:uid="{42EFBCF1-AA52-4074-93FE-07A1098D1489}"/>
    <hyperlink ref="C38" r:id="rId30" xr:uid="{EE8F4D9E-93CB-4422-BC02-52772BAE2F95}"/>
    <hyperlink ref="C39" r:id="rId31" xr:uid="{74047001-E1A2-4275-839F-5464F5E4C353}"/>
    <hyperlink ref="C40" r:id="rId32" xr:uid="{0D1FB091-26B4-4DBE-8741-922E691CC9F0}"/>
    <hyperlink ref="C41" r:id="rId33" xr:uid="{CEF77C13-4D55-44F1-AAD5-6AC0CFF52A74}"/>
    <hyperlink ref="C42" r:id="rId34" xr:uid="{E162E8DA-C992-487C-B7BC-7C867A0C4874}"/>
    <hyperlink ref="C43" r:id="rId35" xr:uid="{AD1F8C1B-C48C-4378-B14E-C7A9CE09CB5B}"/>
    <hyperlink ref="C44" r:id="rId36" xr:uid="{8C21E83F-30FD-4DFD-80C9-67E39932F6CB}"/>
    <hyperlink ref="C45" r:id="rId37" xr:uid="{3A35573E-852F-4AF4-A43A-9035AE831945}"/>
    <hyperlink ref="C46" r:id="rId38" xr:uid="{79889A15-CEC4-4C50-8BB7-80D50E6FB81E}"/>
    <hyperlink ref="C47" r:id="rId39" xr:uid="{9F073206-698D-4469-992D-850BD054933B}"/>
    <hyperlink ref="C48" r:id="rId40" xr:uid="{166739F0-C335-4F15-9FE3-1F2C2772C188}"/>
    <hyperlink ref="C49" r:id="rId41" xr:uid="{AE3D0218-9373-4354-875C-58399A054AF6}"/>
    <hyperlink ref="C50" r:id="rId42" xr:uid="{076E7C09-6010-4CFF-869C-D502B7C72D82}"/>
    <hyperlink ref="C51" r:id="rId43" xr:uid="{573C0F9D-F10D-4686-AA45-49F22A9184C1}"/>
    <hyperlink ref="C52" r:id="rId44" xr:uid="{F69B2B51-CD26-430F-B878-2B316451F2AF}"/>
    <hyperlink ref="C53" r:id="rId45" xr:uid="{AB23882A-DCC6-45D6-86A3-2DBEEE137CC3}"/>
    <hyperlink ref="C54" r:id="rId46" xr:uid="{19226376-A93E-4138-B69E-AADAD576E8E7}"/>
    <hyperlink ref="C55" r:id="rId47" xr:uid="{21453C38-5F28-4AEE-A693-EA29C0E28C1F}"/>
    <hyperlink ref="C56" r:id="rId48" xr:uid="{6F1A1119-B36F-438F-9422-4FDC6A4EF25F}"/>
    <hyperlink ref="C57" r:id="rId49" xr:uid="{2510C568-8BB4-4B97-B9EF-6A3C188E10AD}"/>
    <hyperlink ref="C58" r:id="rId50" xr:uid="{3A51F4B5-1D14-482B-B788-A3843E38A581}"/>
    <hyperlink ref="C59" r:id="rId51" xr:uid="{2CA74746-F253-41B8-B866-6BA71FE871A5}"/>
    <hyperlink ref="C60" r:id="rId52" xr:uid="{5DCAA92C-3DE7-40EF-B370-992A6ED1A943}"/>
    <hyperlink ref="C61" r:id="rId53" xr:uid="{68795566-A341-4928-9FE7-FC2709C21E2B}"/>
    <hyperlink ref="C62" r:id="rId54" xr:uid="{47F4C7FB-5396-4B73-9BB0-EF1660722C95}"/>
    <hyperlink ref="C63" r:id="rId55" xr:uid="{EA06C10A-C477-4C44-A929-D26504584C72}"/>
    <hyperlink ref="C64" r:id="rId56" xr:uid="{CF6DFF53-2C43-44A5-81DA-01E9967B5DB8}"/>
    <hyperlink ref="C65" r:id="rId57" xr:uid="{4F415DA7-362E-4675-A42D-C5523F34656A}"/>
    <hyperlink ref="C66" r:id="rId58" xr:uid="{C9B73BD0-26A8-45CA-8A51-27582167089D}"/>
    <hyperlink ref="C67" r:id="rId59" xr:uid="{4E701068-3346-4DDE-B20F-4BA9907DCA21}"/>
    <hyperlink ref="C68" r:id="rId60" xr:uid="{0A8C79CC-1DD5-4FEA-9D06-39394280213B}"/>
    <hyperlink ref="C69" r:id="rId61" xr:uid="{A25ED527-F7CD-4C18-9B68-ADA3FE3E978F}"/>
    <hyperlink ref="C70" r:id="rId62" xr:uid="{B0595279-0686-4AB2-B6DE-AC3AB11581F9}"/>
    <hyperlink ref="C71" r:id="rId63" xr:uid="{6169DF4A-AE04-45E9-88EF-0D961F957C70}"/>
    <hyperlink ref="C72" r:id="rId64" xr:uid="{32A333BB-7B70-4BD6-8CED-F3F11A9F4C79}"/>
    <hyperlink ref="C73" r:id="rId65" xr:uid="{F11ABCBD-A3A7-435F-8E0F-49FB35FECC33}"/>
    <hyperlink ref="C74" r:id="rId66" xr:uid="{4E8BC101-DBFA-4E77-9354-0715D211D623}"/>
    <hyperlink ref="C75" r:id="rId67" xr:uid="{21A2D1EF-598D-45E6-9722-5E4BEAE9BFCA}"/>
    <hyperlink ref="C76" r:id="rId68" xr:uid="{1F5B0760-13D5-4241-AC00-A046DB984D88}"/>
    <hyperlink ref="C77" r:id="rId69" xr:uid="{1FB4D333-EC40-466A-9FC6-8DC9661E6496}"/>
    <hyperlink ref="C78" r:id="rId70" xr:uid="{32E49F19-BAFC-40E8-A442-169838D8246C}"/>
    <hyperlink ref="C79" r:id="rId71" xr:uid="{1C033DFB-0E55-4AD1-AF41-4D330C8058B8}"/>
    <hyperlink ref="C80" r:id="rId72" xr:uid="{6F87852F-97C3-4510-A98E-A9376D9E2EE4}"/>
    <hyperlink ref="C81" r:id="rId73" xr:uid="{63AE62D0-DE66-440E-8BA3-790BFD3CFDFC}"/>
    <hyperlink ref="C82" r:id="rId74" xr:uid="{060C93FF-9EF5-465F-90D5-3D3959FDEA4E}"/>
    <hyperlink ref="C83" r:id="rId75" xr:uid="{93D247C3-B77C-40DC-8D71-58998E6600ED}"/>
    <hyperlink ref="C84" r:id="rId76" xr:uid="{6A05FA89-2A53-4D54-9834-C7A8C8C29148}"/>
    <hyperlink ref="C85" r:id="rId77" xr:uid="{4D3DD5FE-B55E-48C8-9C45-FD1845F3C80B}"/>
    <hyperlink ref="C86" r:id="rId78" xr:uid="{DC5CD6C5-A15C-4076-8B50-0ADF52ABD321}"/>
    <hyperlink ref="C87" r:id="rId79" xr:uid="{610BF881-FF0A-4D9D-BC48-CF72AB3920F9}"/>
    <hyperlink ref="C88" r:id="rId80" xr:uid="{C7E7063A-1E0A-4B94-8F8D-F3AC6DB7B639}"/>
    <hyperlink ref="C89" r:id="rId81" xr:uid="{ABF044C7-713C-452F-8CDF-329ACB77ACAA}"/>
    <hyperlink ref="C90" r:id="rId82" xr:uid="{664E349F-6FCB-44FA-98A1-6C32C7C61D22}"/>
    <hyperlink ref="C91" r:id="rId83" xr:uid="{A5C13CC8-8946-4AE7-9B66-8B66AF481FB3}"/>
    <hyperlink ref="C92" r:id="rId84" xr:uid="{C0CB75DF-0977-4119-AF5E-90E12790BEA9}"/>
    <hyperlink ref="C93" r:id="rId85" xr:uid="{D20CF380-624B-406C-9DF0-42E71F94B997}"/>
    <hyperlink ref="C94" r:id="rId86" xr:uid="{0041B3D4-1D8B-4D2F-96D9-C1AC822013E8}"/>
    <hyperlink ref="C95" r:id="rId87" xr:uid="{01D2031A-EF1A-4123-BC22-D18F3824C4BC}"/>
    <hyperlink ref="C96" r:id="rId88" xr:uid="{58CF75AE-6FB5-4A87-B36F-86A0D91AB997}"/>
    <hyperlink ref="C97" r:id="rId89" xr:uid="{F61834E3-E194-4F68-A888-41B046C39889}"/>
    <hyperlink ref="C98" r:id="rId90" xr:uid="{3BD7AA38-DA1F-4BAE-965F-5DE8107532A5}"/>
    <hyperlink ref="C99" r:id="rId91" xr:uid="{4DEEBA16-4D74-4177-AEF6-F0E0F2F5F201}"/>
    <hyperlink ref="C100" r:id="rId92" xr:uid="{A15179E7-546E-4122-A247-18C84B9AA465}"/>
    <hyperlink ref="C5" r:id="rId93" xr:uid="{761489C6-7DD8-48B4-977C-CAECDDDE51C9}"/>
    <hyperlink ref="C6" r:id="rId94" xr:uid="{6A8A9AB1-E3E0-4DB1-B684-DEA096091760}"/>
    <hyperlink ref="C7" r:id="rId95" xr:uid="{34BE48BE-487B-406B-9C0C-BA6AED6BA5BE}"/>
    <hyperlink ref="C8" r:id="rId96" xr:uid="{5469B06C-70F0-45B3-B511-48D81F7857EE}"/>
    <hyperlink ref="R2" r:id="rId97" xr:uid="{BEF982A5-7946-445F-BF33-4EFBE8ADF231}"/>
  </hyperlinks>
  <pageMargins left="0.7" right="0.7" top="0.75" bottom="0.75" header="0.3" footer="0.3"/>
  <pageSetup paperSize="9" orientation="portrait" r:id="rId9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885E9-23E2-4E6B-B1F9-002C641421B2}">
  <sheetPr>
    <tabColor theme="0" tint="-0.14999847407452621"/>
  </sheetPr>
  <dimension ref="A1:T97"/>
  <sheetViews>
    <sheetView zoomScale="63" zoomScaleNormal="63" workbookViewId="0">
      <pane ySplit="1" topLeftCell="A2" activePane="bottomLeft" state="frozen"/>
      <selection pane="bottomLeft" activeCell="L15" sqref="L15"/>
    </sheetView>
  </sheetViews>
  <sheetFormatPr defaultColWidth="8.6640625" defaultRowHeight="18"/>
  <cols>
    <col min="1" max="10" width="8.6640625" style="8"/>
    <col min="11" max="11" width="8.6640625" style="8" customWidth="1"/>
    <col min="12" max="16384" width="8.6640625" style="8"/>
  </cols>
  <sheetData>
    <row r="1" spans="1:20" ht="18.5" thickBot="1">
      <c r="A1" s="13">
        <v>1</v>
      </c>
      <c r="B1" s="14">
        <v>2</v>
      </c>
      <c r="C1" s="14">
        <v>3</v>
      </c>
      <c r="D1" s="14">
        <v>4</v>
      </c>
      <c r="E1" s="14">
        <v>5</v>
      </c>
      <c r="F1" s="14">
        <v>6</v>
      </c>
      <c r="G1" s="14">
        <v>7</v>
      </c>
      <c r="H1" s="14">
        <v>8</v>
      </c>
      <c r="I1" s="14">
        <v>9</v>
      </c>
      <c r="J1" s="14">
        <v>10</v>
      </c>
      <c r="K1" s="13">
        <v>1</v>
      </c>
      <c r="L1" s="14">
        <v>2</v>
      </c>
      <c r="M1" s="14">
        <v>3</v>
      </c>
      <c r="N1" s="14">
        <v>4</v>
      </c>
      <c r="O1" s="14">
        <v>5</v>
      </c>
      <c r="P1" s="14">
        <v>6</v>
      </c>
      <c r="Q1" s="14">
        <v>7</v>
      </c>
      <c r="R1" s="14">
        <v>8</v>
      </c>
      <c r="S1" s="14">
        <v>9</v>
      </c>
      <c r="T1" s="14">
        <v>10</v>
      </c>
    </row>
    <row r="2" spans="1:20">
      <c r="A2" s="11" t="str">
        <f>IF(分析項目選択シート!E5="","",分析項目選択シート!$B5)</f>
        <v/>
      </c>
      <c r="B2" s="12" t="str">
        <f>IF(分析項目選択シート!F5="","",分析項目選択シート!$B5)</f>
        <v/>
      </c>
      <c r="C2" s="12" t="str">
        <f>IF(分析項目選択シート!G5="","",分析項目選択シート!$B5)</f>
        <v/>
      </c>
      <c r="D2" s="12" t="str">
        <f>IF(分析項目選択シート!H5="","",分析項目選択シート!$B5)</f>
        <v/>
      </c>
      <c r="E2" s="12" t="str">
        <f>IF(分析項目選択シート!I5="","",分析項目選択シート!$B5)</f>
        <v/>
      </c>
      <c r="F2" s="12" t="str">
        <f>IF(分析項目選択シート!J5="","",分析項目選択シート!$B5)</f>
        <v/>
      </c>
      <c r="G2" s="12" t="str">
        <f>IF(分析項目選択シート!K5="","",分析項目選択シート!$B5)</f>
        <v/>
      </c>
      <c r="H2" s="12" t="str">
        <f>IF(分析項目選択シート!L5="","",分析項目選択シート!$B5)</f>
        <v/>
      </c>
      <c r="I2" s="12" t="str">
        <f>IF(分析項目選択シート!M5="","",分析項目選択シート!$B5)</f>
        <v/>
      </c>
      <c r="J2" s="12" t="str">
        <f>IF(分析項目選択シート!N5="","",分析項目選択シート!$B5)</f>
        <v/>
      </c>
      <c r="K2" s="11" t="str">
        <f t="shared" ref="K2:T2" si="0">IF(A2="","",A2)</f>
        <v/>
      </c>
      <c r="L2" s="12" t="str">
        <f t="shared" si="0"/>
        <v/>
      </c>
      <c r="M2" s="12" t="str">
        <f t="shared" si="0"/>
        <v/>
      </c>
      <c r="N2" s="12" t="str">
        <f t="shared" si="0"/>
        <v/>
      </c>
      <c r="O2" s="12" t="str">
        <f t="shared" si="0"/>
        <v/>
      </c>
      <c r="P2" s="12" t="str">
        <f t="shared" si="0"/>
        <v/>
      </c>
      <c r="Q2" s="12" t="str">
        <f t="shared" si="0"/>
        <v/>
      </c>
      <c r="R2" s="12" t="str">
        <f t="shared" si="0"/>
        <v/>
      </c>
      <c r="S2" s="12" t="str">
        <f t="shared" si="0"/>
        <v/>
      </c>
      <c r="T2" s="12" t="str">
        <f t="shared" si="0"/>
        <v/>
      </c>
    </row>
    <row r="3" spans="1:20">
      <c r="A3" s="10" t="str">
        <f>IF(分析項目選択シート!E6="","",分析項目選択シート!$B6)</f>
        <v/>
      </c>
      <c r="B3" s="9" t="str">
        <f>IF(分析項目選択シート!F6="","",分析項目選択シート!$B6)</f>
        <v/>
      </c>
      <c r="C3" s="9" t="str">
        <f>IF(分析項目選択シート!G6="","",分析項目選択シート!$B6)</f>
        <v/>
      </c>
      <c r="D3" s="9" t="str">
        <f>IF(分析項目選択シート!H6="","",分析項目選択シート!$B6)</f>
        <v/>
      </c>
      <c r="E3" s="9" t="str">
        <f>IF(分析項目選択シート!I6="","",分析項目選択シート!$B6)</f>
        <v/>
      </c>
      <c r="F3" s="9" t="str">
        <f>IF(分析項目選択シート!J6="","",分析項目選択シート!$B6)</f>
        <v/>
      </c>
      <c r="G3" s="9" t="str">
        <f>IF(分析項目選択シート!K6="","",分析項目選択シート!$B6)</f>
        <v/>
      </c>
      <c r="H3" s="9" t="str">
        <f>IF(分析項目選択シート!L6="","",分析項目選択シート!$B6)</f>
        <v/>
      </c>
      <c r="I3" s="9" t="str">
        <f>IF(分析項目選択シート!M6="","",分析項目選択シート!$B6)</f>
        <v/>
      </c>
      <c r="J3" s="9" t="str">
        <f>IF(分析項目選択シート!N6="","",分析項目選択シート!$B6)</f>
        <v/>
      </c>
      <c r="K3" s="10" t="str">
        <f t="shared" ref="K3:K34" si="1">IF(K2="",A3,K2&amp;IF(A3="","",", "&amp;A3))</f>
        <v/>
      </c>
      <c r="L3" s="9" t="str">
        <f t="shared" ref="L3:L34" si="2">IF(L2="",B3,L2&amp;IF(B3="","",", "&amp;B3))</f>
        <v/>
      </c>
      <c r="M3" s="9" t="str">
        <f t="shared" ref="M3:M34" si="3">IF(M2="",C3,M2&amp;IF(C3="","",", "&amp;C3))</f>
        <v/>
      </c>
      <c r="N3" s="9" t="str">
        <f t="shared" ref="N3:N34" si="4">IF(N2="",D3,N2&amp;IF(D3="","",", "&amp;D3))</f>
        <v/>
      </c>
      <c r="O3" s="9" t="str">
        <f t="shared" ref="O3:O34" si="5">IF(O2="",E3,O2&amp;IF(E3="","",", "&amp;E3))</f>
        <v/>
      </c>
      <c r="P3" s="9" t="str">
        <f t="shared" ref="P3:P34" si="6">IF(P2="",F3,P2&amp;IF(F3="","",", "&amp;F3))</f>
        <v/>
      </c>
      <c r="Q3" s="9" t="str">
        <f t="shared" ref="Q3:Q34" si="7">IF(Q2="",G3,Q2&amp;IF(G3="","",", "&amp;G3))</f>
        <v/>
      </c>
      <c r="R3" s="9" t="str">
        <f t="shared" ref="R3:R34" si="8">IF(R2="",H3,R2&amp;IF(H3="","",", "&amp;H3))</f>
        <v/>
      </c>
      <c r="S3" s="9" t="str">
        <f t="shared" ref="S3:S34" si="9">IF(S2="",I3,S2&amp;IF(I3="","",", "&amp;I3))</f>
        <v/>
      </c>
      <c r="T3" s="9" t="str">
        <f t="shared" ref="T3:T34" si="10">IF(T2="",J3,T2&amp;IF(J3="","",", "&amp;J3))</f>
        <v/>
      </c>
    </row>
    <row r="4" spans="1:20">
      <c r="A4" s="10" t="str">
        <f>IF(分析項目選択シート!E7="","",分析項目選択シート!$B7)</f>
        <v/>
      </c>
      <c r="B4" s="9" t="str">
        <f>IF(分析項目選択シート!F7="","",分析項目選択シート!$B7)</f>
        <v/>
      </c>
      <c r="C4" s="9" t="str">
        <f>IF(分析項目選択シート!G7="","",分析項目選択シート!$B7)</f>
        <v/>
      </c>
      <c r="D4" s="9" t="str">
        <f>IF(分析項目選択シート!H7="","",分析項目選択シート!$B7)</f>
        <v/>
      </c>
      <c r="E4" s="9" t="str">
        <f>IF(分析項目選択シート!I7="","",分析項目選択シート!$B7)</f>
        <v/>
      </c>
      <c r="F4" s="9" t="str">
        <f>IF(分析項目選択シート!J7="","",分析項目選択シート!$B7)</f>
        <v/>
      </c>
      <c r="G4" s="9" t="str">
        <f>IF(分析項目選択シート!K7="","",分析項目選択シート!$B7)</f>
        <v/>
      </c>
      <c r="H4" s="9" t="str">
        <f>IF(分析項目選択シート!L7="","",分析項目選択シート!$B7)</f>
        <v/>
      </c>
      <c r="I4" s="9" t="str">
        <f>IF(分析項目選択シート!M7="","",分析項目選択シート!$B7)</f>
        <v/>
      </c>
      <c r="J4" s="9" t="str">
        <f>IF(分析項目選択シート!N7="","",分析項目選択シート!$B7)</f>
        <v/>
      </c>
      <c r="K4" s="10" t="str">
        <f t="shared" si="1"/>
        <v/>
      </c>
      <c r="L4" s="9" t="str">
        <f t="shared" si="2"/>
        <v/>
      </c>
      <c r="M4" s="9" t="str">
        <f t="shared" si="3"/>
        <v/>
      </c>
      <c r="N4" s="9" t="str">
        <f t="shared" si="4"/>
        <v/>
      </c>
      <c r="O4" s="9" t="str">
        <f t="shared" si="5"/>
        <v/>
      </c>
      <c r="P4" s="9" t="str">
        <f t="shared" si="6"/>
        <v/>
      </c>
      <c r="Q4" s="9" t="str">
        <f t="shared" si="7"/>
        <v/>
      </c>
      <c r="R4" s="9" t="str">
        <f t="shared" si="8"/>
        <v/>
      </c>
      <c r="S4" s="9" t="str">
        <f t="shared" si="9"/>
        <v/>
      </c>
      <c r="T4" s="9" t="str">
        <f t="shared" si="10"/>
        <v/>
      </c>
    </row>
    <row r="5" spans="1:20">
      <c r="A5" s="10" t="str">
        <f>IF(分析項目選択シート!E8="","",分析項目選択シート!$B8)</f>
        <v/>
      </c>
      <c r="B5" s="9" t="str">
        <f>IF(分析項目選択シート!F8="","",分析項目選択シート!$B8)</f>
        <v/>
      </c>
      <c r="C5" s="9" t="str">
        <f>IF(分析項目選択シート!G8="","",分析項目選択シート!$B8)</f>
        <v/>
      </c>
      <c r="D5" s="9" t="str">
        <f>IF(分析項目選択シート!H8="","",分析項目選択シート!$B8)</f>
        <v/>
      </c>
      <c r="E5" s="9" t="str">
        <f>IF(分析項目選択シート!I8="","",分析項目選択シート!$B8)</f>
        <v/>
      </c>
      <c r="F5" s="9" t="str">
        <f>IF(分析項目選択シート!J8="","",分析項目選択シート!$B8)</f>
        <v/>
      </c>
      <c r="G5" s="9" t="str">
        <f>IF(分析項目選択シート!K8="","",分析項目選択シート!$B8)</f>
        <v/>
      </c>
      <c r="H5" s="9" t="str">
        <f>IF(分析項目選択シート!L8="","",分析項目選択シート!$B8)</f>
        <v/>
      </c>
      <c r="I5" s="9" t="str">
        <f>IF(分析項目選択シート!M8="","",分析項目選択シート!$B8)</f>
        <v/>
      </c>
      <c r="J5" s="9" t="str">
        <f>IF(分析項目選択シート!N8="","",分析項目選択シート!$B8)</f>
        <v/>
      </c>
      <c r="K5" s="10" t="str">
        <f t="shared" si="1"/>
        <v/>
      </c>
      <c r="L5" s="9" t="str">
        <f t="shared" si="2"/>
        <v/>
      </c>
      <c r="M5" s="9" t="str">
        <f t="shared" si="3"/>
        <v/>
      </c>
      <c r="N5" s="9" t="str">
        <f t="shared" si="4"/>
        <v/>
      </c>
      <c r="O5" s="9" t="str">
        <f t="shared" si="5"/>
        <v/>
      </c>
      <c r="P5" s="9" t="str">
        <f t="shared" si="6"/>
        <v/>
      </c>
      <c r="Q5" s="9" t="str">
        <f t="shared" si="7"/>
        <v/>
      </c>
      <c r="R5" s="9" t="str">
        <f t="shared" si="8"/>
        <v/>
      </c>
      <c r="S5" s="9" t="str">
        <f t="shared" si="9"/>
        <v/>
      </c>
      <c r="T5" s="9" t="str">
        <f t="shared" si="10"/>
        <v/>
      </c>
    </row>
    <row r="6" spans="1:20">
      <c r="A6" s="10" t="str">
        <f>IF(分析項目選択シート!E9="","",分析項目選択シート!$B9)</f>
        <v/>
      </c>
      <c r="B6" s="9" t="str">
        <f>IF(分析項目選択シート!F9="","",分析項目選択シート!$B9)</f>
        <v/>
      </c>
      <c r="C6" s="9" t="str">
        <f>IF(分析項目選択シート!G9="","",分析項目選択シート!$B9)</f>
        <v/>
      </c>
      <c r="D6" s="9" t="str">
        <f>IF(分析項目選択シート!H9="","",分析項目選択シート!$B9)</f>
        <v/>
      </c>
      <c r="E6" s="9" t="str">
        <f>IF(分析項目選択シート!I9="","",分析項目選択シート!$B9)</f>
        <v/>
      </c>
      <c r="F6" s="9" t="str">
        <f>IF(分析項目選択シート!J9="","",分析項目選択シート!$B9)</f>
        <v/>
      </c>
      <c r="G6" s="9" t="str">
        <f>IF(分析項目選択シート!K9="","",分析項目選択シート!$B9)</f>
        <v/>
      </c>
      <c r="H6" s="9" t="str">
        <f>IF(分析項目選択シート!L9="","",分析項目選択シート!$B9)</f>
        <v/>
      </c>
      <c r="I6" s="9" t="str">
        <f>IF(分析項目選択シート!M9="","",分析項目選択シート!$B9)</f>
        <v/>
      </c>
      <c r="J6" s="9" t="str">
        <f>IF(分析項目選択シート!N9="","",分析項目選択シート!$B9)</f>
        <v/>
      </c>
      <c r="K6" s="10" t="str">
        <f t="shared" si="1"/>
        <v/>
      </c>
      <c r="L6" s="9" t="str">
        <f t="shared" si="2"/>
        <v/>
      </c>
      <c r="M6" s="9" t="str">
        <f t="shared" si="3"/>
        <v/>
      </c>
      <c r="N6" s="9" t="str">
        <f t="shared" si="4"/>
        <v/>
      </c>
      <c r="O6" s="9" t="str">
        <f t="shared" si="5"/>
        <v/>
      </c>
      <c r="P6" s="9" t="str">
        <f t="shared" si="6"/>
        <v/>
      </c>
      <c r="Q6" s="9" t="str">
        <f t="shared" si="7"/>
        <v/>
      </c>
      <c r="R6" s="9" t="str">
        <f t="shared" si="8"/>
        <v/>
      </c>
      <c r="S6" s="9" t="str">
        <f t="shared" si="9"/>
        <v/>
      </c>
      <c r="T6" s="9" t="str">
        <f t="shared" si="10"/>
        <v/>
      </c>
    </row>
    <row r="7" spans="1:20">
      <c r="A7" s="10" t="str">
        <f>IF(分析項目選択シート!E10="","",分析項目選択シート!$B10)</f>
        <v/>
      </c>
      <c r="B7" s="9" t="str">
        <f>IF(分析項目選択シート!F10="","",分析項目選択シート!$B10)</f>
        <v/>
      </c>
      <c r="C7" s="9" t="str">
        <f>IF(分析項目選択シート!G10="","",分析項目選択シート!$B10)</f>
        <v/>
      </c>
      <c r="D7" s="9" t="str">
        <f>IF(分析項目選択シート!H10="","",分析項目選択シート!$B10)</f>
        <v/>
      </c>
      <c r="E7" s="9" t="str">
        <f>IF(分析項目選択シート!I10="","",分析項目選択シート!$B10)</f>
        <v/>
      </c>
      <c r="F7" s="9" t="str">
        <f>IF(分析項目選択シート!J10="","",分析項目選択シート!$B10)</f>
        <v/>
      </c>
      <c r="G7" s="9" t="str">
        <f>IF(分析項目選択シート!K10="","",分析項目選択シート!$B10)</f>
        <v/>
      </c>
      <c r="H7" s="9" t="str">
        <f>IF(分析項目選択シート!L10="","",分析項目選択シート!$B10)</f>
        <v/>
      </c>
      <c r="I7" s="9" t="str">
        <f>IF(分析項目選択シート!M10="","",分析項目選択シート!$B10)</f>
        <v/>
      </c>
      <c r="J7" s="9" t="str">
        <f>IF(分析項目選択シート!N10="","",分析項目選択シート!$B10)</f>
        <v/>
      </c>
      <c r="K7" s="10" t="str">
        <f t="shared" si="1"/>
        <v/>
      </c>
      <c r="L7" s="9" t="str">
        <f t="shared" si="2"/>
        <v/>
      </c>
      <c r="M7" s="9" t="str">
        <f t="shared" si="3"/>
        <v/>
      </c>
      <c r="N7" s="9" t="str">
        <f t="shared" si="4"/>
        <v/>
      </c>
      <c r="O7" s="9" t="str">
        <f t="shared" si="5"/>
        <v/>
      </c>
      <c r="P7" s="9" t="str">
        <f t="shared" si="6"/>
        <v/>
      </c>
      <c r="Q7" s="9" t="str">
        <f t="shared" si="7"/>
        <v/>
      </c>
      <c r="R7" s="9" t="str">
        <f t="shared" si="8"/>
        <v/>
      </c>
      <c r="S7" s="9" t="str">
        <f t="shared" si="9"/>
        <v/>
      </c>
      <c r="T7" s="9" t="str">
        <f t="shared" si="10"/>
        <v/>
      </c>
    </row>
    <row r="8" spans="1:20">
      <c r="A8" s="10" t="str">
        <f>IF(分析項目選択シート!E11="","",分析項目選択シート!$B11)</f>
        <v/>
      </c>
      <c r="B8" s="9" t="str">
        <f>IF(分析項目選択シート!F11="","",分析項目選択シート!$B11)</f>
        <v/>
      </c>
      <c r="C8" s="9" t="str">
        <f>IF(分析項目選択シート!G11="","",分析項目選択シート!$B11)</f>
        <v/>
      </c>
      <c r="D8" s="9" t="str">
        <f>IF(分析項目選択シート!H11="","",分析項目選択シート!$B11)</f>
        <v/>
      </c>
      <c r="E8" s="9" t="str">
        <f>IF(分析項目選択シート!I11="","",分析項目選択シート!$B11)</f>
        <v/>
      </c>
      <c r="F8" s="9" t="str">
        <f>IF(分析項目選択シート!J11="","",分析項目選択シート!$B11)</f>
        <v/>
      </c>
      <c r="G8" s="9" t="str">
        <f>IF(分析項目選択シート!K11="","",分析項目選択シート!$B11)</f>
        <v/>
      </c>
      <c r="H8" s="9" t="str">
        <f>IF(分析項目選択シート!L11="","",分析項目選択シート!$B11)</f>
        <v/>
      </c>
      <c r="I8" s="9" t="str">
        <f>IF(分析項目選択シート!M11="","",分析項目選択シート!$B11)</f>
        <v/>
      </c>
      <c r="J8" s="9" t="str">
        <f>IF(分析項目選択シート!N11="","",分析項目選択シート!$B11)</f>
        <v/>
      </c>
      <c r="K8" s="10" t="str">
        <f t="shared" si="1"/>
        <v/>
      </c>
      <c r="L8" s="9" t="str">
        <f t="shared" si="2"/>
        <v/>
      </c>
      <c r="M8" s="9" t="str">
        <f t="shared" si="3"/>
        <v/>
      </c>
      <c r="N8" s="9" t="str">
        <f t="shared" si="4"/>
        <v/>
      </c>
      <c r="O8" s="9" t="str">
        <f t="shared" si="5"/>
        <v/>
      </c>
      <c r="P8" s="9" t="str">
        <f t="shared" si="6"/>
        <v/>
      </c>
      <c r="Q8" s="9" t="str">
        <f t="shared" si="7"/>
        <v/>
      </c>
      <c r="R8" s="9" t="str">
        <f t="shared" si="8"/>
        <v/>
      </c>
      <c r="S8" s="9" t="str">
        <f t="shared" si="9"/>
        <v/>
      </c>
      <c r="T8" s="9" t="str">
        <f t="shared" si="10"/>
        <v/>
      </c>
    </row>
    <row r="9" spans="1:20">
      <c r="A9" s="10" t="str">
        <f>IF(分析項目選択シート!E12="","",分析項目選択シート!$B12)</f>
        <v/>
      </c>
      <c r="B9" s="9" t="str">
        <f>IF(分析項目選択シート!F12="","",分析項目選択シート!$B12)</f>
        <v/>
      </c>
      <c r="C9" s="9" t="str">
        <f>IF(分析項目選択シート!G12="","",分析項目選択シート!$B12)</f>
        <v/>
      </c>
      <c r="D9" s="9" t="str">
        <f>IF(分析項目選択シート!H12="","",分析項目選択シート!$B12)</f>
        <v/>
      </c>
      <c r="E9" s="9" t="str">
        <f>IF(分析項目選択シート!I12="","",分析項目選択シート!$B12)</f>
        <v/>
      </c>
      <c r="F9" s="9" t="str">
        <f>IF(分析項目選択シート!J12="","",分析項目選択シート!$B12)</f>
        <v/>
      </c>
      <c r="G9" s="9" t="str">
        <f>IF(分析項目選択シート!K12="","",分析項目選択シート!$B12)</f>
        <v/>
      </c>
      <c r="H9" s="9" t="str">
        <f>IF(分析項目選択シート!L12="","",分析項目選択シート!$B12)</f>
        <v/>
      </c>
      <c r="I9" s="9" t="str">
        <f>IF(分析項目選択シート!M12="","",分析項目選択シート!$B12)</f>
        <v/>
      </c>
      <c r="J9" s="9" t="str">
        <f>IF(分析項目選択シート!N12="","",分析項目選択シート!$B12)</f>
        <v/>
      </c>
      <c r="K9" s="10" t="str">
        <f t="shared" si="1"/>
        <v/>
      </c>
      <c r="L9" s="9" t="str">
        <f t="shared" si="2"/>
        <v/>
      </c>
      <c r="M9" s="9" t="str">
        <f t="shared" si="3"/>
        <v/>
      </c>
      <c r="N9" s="9" t="str">
        <f t="shared" si="4"/>
        <v/>
      </c>
      <c r="O9" s="9" t="str">
        <f t="shared" si="5"/>
        <v/>
      </c>
      <c r="P9" s="9" t="str">
        <f t="shared" si="6"/>
        <v/>
      </c>
      <c r="Q9" s="9" t="str">
        <f t="shared" si="7"/>
        <v/>
      </c>
      <c r="R9" s="9" t="str">
        <f t="shared" si="8"/>
        <v/>
      </c>
      <c r="S9" s="9" t="str">
        <f t="shared" si="9"/>
        <v/>
      </c>
      <c r="T9" s="9" t="str">
        <f t="shared" si="10"/>
        <v/>
      </c>
    </row>
    <row r="10" spans="1:20">
      <c r="A10" s="10" t="str">
        <f>IF(分析項目選択シート!E13="","",分析項目選択シート!$B13)</f>
        <v/>
      </c>
      <c r="B10" s="9" t="str">
        <f>IF(分析項目選択シート!F13="","",分析項目選択シート!$B13)</f>
        <v/>
      </c>
      <c r="C10" s="9" t="str">
        <f>IF(分析項目選択シート!G13="","",分析項目選択シート!$B13)</f>
        <v/>
      </c>
      <c r="D10" s="9" t="str">
        <f>IF(分析項目選択シート!H13="","",分析項目選択シート!$B13)</f>
        <v/>
      </c>
      <c r="E10" s="9" t="str">
        <f>IF(分析項目選択シート!I13="","",分析項目選択シート!$B13)</f>
        <v/>
      </c>
      <c r="F10" s="9" t="str">
        <f>IF(分析項目選択シート!J13="","",分析項目選択シート!$B13)</f>
        <v/>
      </c>
      <c r="G10" s="9" t="str">
        <f>IF(分析項目選択シート!K13="","",分析項目選択シート!$B13)</f>
        <v/>
      </c>
      <c r="H10" s="9" t="str">
        <f>IF(分析項目選択シート!L13="","",分析項目選択シート!$B13)</f>
        <v/>
      </c>
      <c r="I10" s="9" t="str">
        <f>IF(分析項目選択シート!M13="","",分析項目選択シート!$B13)</f>
        <v/>
      </c>
      <c r="J10" s="9" t="str">
        <f>IF(分析項目選択シート!N13="","",分析項目選択シート!$B13)</f>
        <v/>
      </c>
      <c r="K10" s="10" t="str">
        <f t="shared" si="1"/>
        <v/>
      </c>
      <c r="L10" s="9" t="str">
        <f t="shared" si="2"/>
        <v/>
      </c>
      <c r="M10" s="9" t="str">
        <f t="shared" si="3"/>
        <v/>
      </c>
      <c r="N10" s="9" t="str">
        <f t="shared" si="4"/>
        <v/>
      </c>
      <c r="O10" s="9" t="str">
        <f t="shared" si="5"/>
        <v/>
      </c>
      <c r="P10" s="9" t="str">
        <f t="shared" si="6"/>
        <v/>
      </c>
      <c r="Q10" s="9" t="str">
        <f t="shared" si="7"/>
        <v/>
      </c>
      <c r="R10" s="9" t="str">
        <f t="shared" si="8"/>
        <v/>
      </c>
      <c r="S10" s="9" t="str">
        <f t="shared" si="9"/>
        <v/>
      </c>
      <c r="T10" s="9" t="str">
        <f t="shared" si="10"/>
        <v/>
      </c>
    </row>
    <row r="11" spans="1:20">
      <c r="A11" s="10" t="str">
        <f>IF(分析項目選択シート!E14="","",分析項目選択シート!$B14)</f>
        <v/>
      </c>
      <c r="B11" s="9" t="str">
        <f>IF(分析項目選択シート!F14="","",分析項目選択シート!$B14)</f>
        <v/>
      </c>
      <c r="C11" s="9" t="str">
        <f>IF(分析項目選択シート!G14="","",分析項目選択シート!$B14)</f>
        <v/>
      </c>
      <c r="D11" s="9" t="str">
        <f>IF(分析項目選択シート!H14="","",分析項目選択シート!$B14)</f>
        <v/>
      </c>
      <c r="E11" s="9" t="str">
        <f>IF(分析項目選択シート!I14="","",分析項目選択シート!$B14)</f>
        <v/>
      </c>
      <c r="F11" s="9" t="str">
        <f>IF(分析項目選択シート!J14="","",分析項目選択シート!$B14)</f>
        <v/>
      </c>
      <c r="G11" s="9" t="str">
        <f>IF(分析項目選択シート!K14="","",分析項目選択シート!$B14)</f>
        <v/>
      </c>
      <c r="H11" s="9" t="str">
        <f>IF(分析項目選択シート!L14="","",分析項目選択シート!$B14)</f>
        <v/>
      </c>
      <c r="I11" s="9" t="str">
        <f>IF(分析項目選択シート!M14="","",分析項目選択シート!$B14)</f>
        <v/>
      </c>
      <c r="J11" s="9" t="str">
        <f>IF(分析項目選択シート!N14="","",分析項目選択シート!$B14)</f>
        <v/>
      </c>
      <c r="K11" s="10" t="str">
        <f t="shared" si="1"/>
        <v/>
      </c>
      <c r="L11" s="9" t="str">
        <f t="shared" si="2"/>
        <v/>
      </c>
      <c r="M11" s="9" t="str">
        <f t="shared" si="3"/>
        <v/>
      </c>
      <c r="N11" s="9" t="str">
        <f t="shared" si="4"/>
        <v/>
      </c>
      <c r="O11" s="9" t="str">
        <f t="shared" si="5"/>
        <v/>
      </c>
      <c r="P11" s="9" t="str">
        <f t="shared" si="6"/>
        <v/>
      </c>
      <c r="Q11" s="9" t="str">
        <f t="shared" si="7"/>
        <v/>
      </c>
      <c r="R11" s="9" t="str">
        <f t="shared" si="8"/>
        <v/>
      </c>
      <c r="S11" s="9" t="str">
        <f t="shared" si="9"/>
        <v/>
      </c>
      <c r="T11" s="9" t="str">
        <f t="shared" si="10"/>
        <v/>
      </c>
    </row>
    <row r="12" spans="1:20">
      <c r="A12" s="10" t="str">
        <f>IF(分析項目選択シート!E15="","",分析項目選択シート!$B15)</f>
        <v/>
      </c>
      <c r="B12" s="9" t="str">
        <f>IF(分析項目選択シート!F15="","",分析項目選択シート!$B15)</f>
        <v/>
      </c>
      <c r="C12" s="9" t="str">
        <f>IF(分析項目選択シート!G15="","",分析項目選択シート!$B15)</f>
        <v/>
      </c>
      <c r="D12" s="9" t="str">
        <f>IF(分析項目選択シート!H15="","",分析項目選択シート!$B15)</f>
        <v/>
      </c>
      <c r="E12" s="9" t="str">
        <f>IF(分析項目選択シート!I15="","",分析項目選択シート!$B15)</f>
        <v/>
      </c>
      <c r="F12" s="9" t="str">
        <f>IF(分析項目選択シート!J15="","",分析項目選択シート!$B15)</f>
        <v/>
      </c>
      <c r="G12" s="9" t="str">
        <f>IF(分析項目選択シート!K15="","",分析項目選択シート!$B15)</f>
        <v/>
      </c>
      <c r="H12" s="9" t="str">
        <f>IF(分析項目選択シート!L15="","",分析項目選択シート!$B15)</f>
        <v/>
      </c>
      <c r="I12" s="9" t="str">
        <f>IF(分析項目選択シート!M15="","",分析項目選択シート!$B15)</f>
        <v/>
      </c>
      <c r="J12" s="9" t="str">
        <f>IF(分析項目選択シート!N15="","",分析項目選択シート!$B15)</f>
        <v/>
      </c>
      <c r="K12" s="10" t="str">
        <f t="shared" si="1"/>
        <v/>
      </c>
      <c r="L12" s="9" t="str">
        <f t="shared" si="2"/>
        <v/>
      </c>
      <c r="M12" s="9" t="str">
        <f t="shared" si="3"/>
        <v/>
      </c>
      <c r="N12" s="9" t="str">
        <f t="shared" si="4"/>
        <v/>
      </c>
      <c r="O12" s="9" t="str">
        <f t="shared" si="5"/>
        <v/>
      </c>
      <c r="P12" s="9" t="str">
        <f t="shared" si="6"/>
        <v/>
      </c>
      <c r="Q12" s="9" t="str">
        <f t="shared" si="7"/>
        <v/>
      </c>
      <c r="R12" s="9" t="str">
        <f t="shared" si="8"/>
        <v/>
      </c>
      <c r="S12" s="9" t="str">
        <f t="shared" si="9"/>
        <v/>
      </c>
      <c r="T12" s="9" t="str">
        <f t="shared" si="10"/>
        <v/>
      </c>
    </row>
    <row r="13" spans="1:20">
      <c r="A13" s="10" t="str">
        <f>IF(分析項目選択シート!E16="","",分析項目選択シート!$B16)</f>
        <v/>
      </c>
      <c r="B13" s="9" t="str">
        <f>IF(分析項目選択シート!F16="","",分析項目選択シート!$B16)</f>
        <v/>
      </c>
      <c r="C13" s="9" t="str">
        <f>IF(分析項目選択シート!G16="","",分析項目選択シート!$B16)</f>
        <v/>
      </c>
      <c r="D13" s="9" t="str">
        <f>IF(分析項目選択シート!H16="","",分析項目選択シート!$B16)</f>
        <v/>
      </c>
      <c r="E13" s="9" t="str">
        <f>IF(分析項目選択シート!I16="","",分析項目選択シート!$B16)</f>
        <v/>
      </c>
      <c r="F13" s="9" t="str">
        <f>IF(分析項目選択シート!J16="","",分析項目選択シート!$B16)</f>
        <v/>
      </c>
      <c r="G13" s="9" t="str">
        <f>IF(分析項目選択シート!K16="","",分析項目選択シート!$B16)</f>
        <v/>
      </c>
      <c r="H13" s="9" t="str">
        <f>IF(分析項目選択シート!L16="","",分析項目選択シート!$B16)</f>
        <v/>
      </c>
      <c r="I13" s="9" t="str">
        <f>IF(分析項目選択シート!M16="","",分析項目選択シート!$B16)</f>
        <v/>
      </c>
      <c r="J13" s="9" t="str">
        <f>IF(分析項目選択シート!N16="","",分析項目選択シート!$B16)</f>
        <v/>
      </c>
      <c r="K13" s="10" t="str">
        <f t="shared" si="1"/>
        <v/>
      </c>
      <c r="L13" s="9" t="str">
        <f t="shared" si="2"/>
        <v/>
      </c>
      <c r="M13" s="9" t="str">
        <f t="shared" si="3"/>
        <v/>
      </c>
      <c r="N13" s="9" t="str">
        <f t="shared" si="4"/>
        <v/>
      </c>
      <c r="O13" s="9" t="str">
        <f t="shared" si="5"/>
        <v/>
      </c>
      <c r="P13" s="9" t="str">
        <f t="shared" si="6"/>
        <v/>
      </c>
      <c r="Q13" s="9" t="str">
        <f t="shared" si="7"/>
        <v/>
      </c>
      <c r="R13" s="9" t="str">
        <f t="shared" si="8"/>
        <v/>
      </c>
      <c r="S13" s="9" t="str">
        <f t="shared" si="9"/>
        <v/>
      </c>
      <c r="T13" s="9" t="str">
        <f t="shared" si="10"/>
        <v/>
      </c>
    </row>
    <row r="14" spans="1:20">
      <c r="A14" s="10" t="str">
        <f>IF(分析項目選択シート!E17="","",分析項目選択シート!$B17)</f>
        <v/>
      </c>
      <c r="B14" s="9" t="str">
        <f>IF(分析項目選択シート!F17="","",分析項目選択シート!$B17)</f>
        <v/>
      </c>
      <c r="C14" s="9" t="str">
        <f>IF(分析項目選択シート!G17="","",分析項目選択シート!$B17)</f>
        <v/>
      </c>
      <c r="D14" s="9" t="str">
        <f>IF(分析項目選択シート!H17="","",分析項目選択シート!$B17)</f>
        <v/>
      </c>
      <c r="E14" s="9" t="str">
        <f>IF(分析項目選択シート!I17="","",分析項目選択シート!$B17)</f>
        <v/>
      </c>
      <c r="F14" s="9" t="str">
        <f>IF(分析項目選択シート!J17="","",分析項目選択シート!$B17)</f>
        <v/>
      </c>
      <c r="G14" s="9" t="str">
        <f>IF(分析項目選択シート!K17="","",分析項目選択シート!$B17)</f>
        <v/>
      </c>
      <c r="H14" s="9" t="str">
        <f>IF(分析項目選択シート!L17="","",分析項目選択シート!$B17)</f>
        <v/>
      </c>
      <c r="I14" s="9" t="str">
        <f>IF(分析項目選択シート!M17="","",分析項目選択シート!$B17)</f>
        <v/>
      </c>
      <c r="J14" s="9" t="str">
        <f>IF(分析項目選択シート!N17="","",分析項目選択シート!$B17)</f>
        <v/>
      </c>
      <c r="K14" s="10" t="str">
        <f t="shared" si="1"/>
        <v/>
      </c>
      <c r="L14" s="9" t="str">
        <f t="shared" si="2"/>
        <v/>
      </c>
      <c r="M14" s="9" t="str">
        <f t="shared" si="3"/>
        <v/>
      </c>
      <c r="N14" s="9" t="str">
        <f t="shared" si="4"/>
        <v/>
      </c>
      <c r="O14" s="9" t="str">
        <f t="shared" si="5"/>
        <v/>
      </c>
      <c r="P14" s="9" t="str">
        <f t="shared" si="6"/>
        <v/>
      </c>
      <c r="Q14" s="9" t="str">
        <f t="shared" si="7"/>
        <v/>
      </c>
      <c r="R14" s="9" t="str">
        <f t="shared" si="8"/>
        <v/>
      </c>
      <c r="S14" s="9" t="str">
        <f t="shared" si="9"/>
        <v/>
      </c>
      <c r="T14" s="9" t="str">
        <f t="shared" si="10"/>
        <v/>
      </c>
    </row>
    <row r="15" spans="1:20">
      <c r="A15" s="10" t="str">
        <f>IF(分析項目選択シート!E18="","",分析項目選択シート!$B18)</f>
        <v/>
      </c>
      <c r="B15" s="9" t="str">
        <f>IF(分析項目選択シート!F18="","",分析項目選択シート!$B18)</f>
        <v/>
      </c>
      <c r="C15" s="9" t="str">
        <f>IF(分析項目選択シート!G18="","",分析項目選択シート!$B18)</f>
        <v/>
      </c>
      <c r="D15" s="9" t="str">
        <f>IF(分析項目選択シート!H18="","",分析項目選択シート!$B18)</f>
        <v/>
      </c>
      <c r="E15" s="9" t="str">
        <f>IF(分析項目選択シート!I18="","",分析項目選択シート!$B18)</f>
        <v/>
      </c>
      <c r="F15" s="9" t="str">
        <f>IF(分析項目選択シート!J18="","",分析項目選択シート!$B18)</f>
        <v/>
      </c>
      <c r="G15" s="9" t="str">
        <f>IF(分析項目選択シート!K18="","",分析項目選択シート!$B18)</f>
        <v/>
      </c>
      <c r="H15" s="9" t="str">
        <f>IF(分析項目選択シート!L18="","",分析項目選択シート!$B18)</f>
        <v/>
      </c>
      <c r="I15" s="9" t="str">
        <f>IF(分析項目選択シート!M18="","",分析項目選択シート!$B18)</f>
        <v/>
      </c>
      <c r="J15" s="9" t="str">
        <f>IF(分析項目選択シート!N18="","",分析項目選択シート!$B18)</f>
        <v/>
      </c>
      <c r="K15" s="10" t="str">
        <f t="shared" si="1"/>
        <v/>
      </c>
      <c r="L15" s="9" t="str">
        <f t="shared" si="2"/>
        <v/>
      </c>
      <c r="M15" s="9" t="str">
        <f t="shared" si="3"/>
        <v/>
      </c>
      <c r="N15" s="9" t="str">
        <f t="shared" si="4"/>
        <v/>
      </c>
      <c r="O15" s="9" t="str">
        <f t="shared" si="5"/>
        <v/>
      </c>
      <c r="P15" s="9" t="str">
        <f t="shared" si="6"/>
        <v/>
      </c>
      <c r="Q15" s="9" t="str">
        <f t="shared" si="7"/>
        <v/>
      </c>
      <c r="R15" s="9" t="str">
        <f t="shared" si="8"/>
        <v/>
      </c>
      <c r="S15" s="9" t="str">
        <f t="shared" si="9"/>
        <v/>
      </c>
      <c r="T15" s="9" t="str">
        <f t="shared" si="10"/>
        <v/>
      </c>
    </row>
    <row r="16" spans="1:20">
      <c r="A16" s="10" t="str">
        <f>IF(分析項目選択シート!E19="","",分析項目選択シート!$B19)</f>
        <v/>
      </c>
      <c r="B16" s="9" t="str">
        <f>IF(分析項目選択シート!F19="","",分析項目選択シート!$B19)</f>
        <v/>
      </c>
      <c r="C16" s="9" t="str">
        <f>IF(分析項目選択シート!G19="","",分析項目選択シート!$B19)</f>
        <v/>
      </c>
      <c r="D16" s="9" t="str">
        <f>IF(分析項目選択シート!H19="","",分析項目選択シート!$B19)</f>
        <v/>
      </c>
      <c r="E16" s="9" t="str">
        <f>IF(分析項目選択シート!I19="","",分析項目選択シート!$B19)</f>
        <v/>
      </c>
      <c r="F16" s="9" t="str">
        <f>IF(分析項目選択シート!J19="","",分析項目選択シート!$B19)</f>
        <v/>
      </c>
      <c r="G16" s="9" t="str">
        <f>IF(分析項目選択シート!K19="","",分析項目選択シート!$B19)</f>
        <v/>
      </c>
      <c r="H16" s="9" t="str">
        <f>IF(分析項目選択シート!L19="","",分析項目選択シート!$B19)</f>
        <v/>
      </c>
      <c r="I16" s="9" t="str">
        <f>IF(分析項目選択シート!M19="","",分析項目選択シート!$B19)</f>
        <v/>
      </c>
      <c r="J16" s="9" t="str">
        <f>IF(分析項目選択シート!N19="","",分析項目選択シート!$B19)</f>
        <v/>
      </c>
      <c r="K16" s="10" t="str">
        <f t="shared" si="1"/>
        <v/>
      </c>
      <c r="L16" s="9" t="str">
        <f t="shared" si="2"/>
        <v/>
      </c>
      <c r="M16" s="9" t="str">
        <f t="shared" si="3"/>
        <v/>
      </c>
      <c r="N16" s="9" t="str">
        <f t="shared" si="4"/>
        <v/>
      </c>
      <c r="O16" s="9" t="str">
        <f t="shared" si="5"/>
        <v/>
      </c>
      <c r="P16" s="9" t="str">
        <f t="shared" si="6"/>
        <v/>
      </c>
      <c r="Q16" s="9" t="str">
        <f t="shared" si="7"/>
        <v/>
      </c>
      <c r="R16" s="9" t="str">
        <f t="shared" si="8"/>
        <v/>
      </c>
      <c r="S16" s="9" t="str">
        <f t="shared" si="9"/>
        <v/>
      </c>
      <c r="T16" s="9" t="str">
        <f t="shared" si="10"/>
        <v/>
      </c>
    </row>
    <row r="17" spans="1:20">
      <c r="A17" s="10" t="str">
        <f>IF(分析項目選択シート!E20="","",分析項目選択シート!$B20)</f>
        <v/>
      </c>
      <c r="B17" s="9" t="str">
        <f>IF(分析項目選択シート!F20="","",分析項目選択シート!$B20)</f>
        <v/>
      </c>
      <c r="C17" s="9" t="str">
        <f>IF(分析項目選択シート!G20="","",分析項目選択シート!$B20)</f>
        <v/>
      </c>
      <c r="D17" s="9" t="str">
        <f>IF(分析項目選択シート!H20="","",分析項目選択シート!$B20)</f>
        <v/>
      </c>
      <c r="E17" s="9" t="str">
        <f>IF(分析項目選択シート!I20="","",分析項目選択シート!$B20)</f>
        <v/>
      </c>
      <c r="F17" s="9" t="str">
        <f>IF(分析項目選択シート!J20="","",分析項目選択シート!$B20)</f>
        <v/>
      </c>
      <c r="G17" s="9" t="str">
        <f>IF(分析項目選択シート!K20="","",分析項目選択シート!$B20)</f>
        <v/>
      </c>
      <c r="H17" s="9" t="str">
        <f>IF(分析項目選択シート!L20="","",分析項目選択シート!$B20)</f>
        <v/>
      </c>
      <c r="I17" s="9" t="str">
        <f>IF(分析項目選択シート!M20="","",分析項目選択シート!$B20)</f>
        <v/>
      </c>
      <c r="J17" s="9" t="str">
        <f>IF(分析項目選択シート!N20="","",分析項目選択シート!$B20)</f>
        <v/>
      </c>
      <c r="K17" s="10" t="str">
        <f t="shared" si="1"/>
        <v/>
      </c>
      <c r="L17" s="9" t="str">
        <f t="shared" si="2"/>
        <v/>
      </c>
      <c r="M17" s="9" t="str">
        <f t="shared" si="3"/>
        <v/>
      </c>
      <c r="N17" s="9" t="str">
        <f t="shared" si="4"/>
        <v/>
      </c>
      <c r="O17" s="9" t="str">
        <f t="shared" si="5"/>
        <v/>
      </c>
      <c r="P17" s="9" t="str">
        <f t="shared" si="6"/>
        <v/>
      </c>
      <c r="Q17" s="9" t="str">
        <f t="shared" si="7"/>
        <v/>
      </c>
      <c r="R17" s="9" t="str">
        <f t="shared" si="8"/>
        <v/>
      </c>
      <c r="S17" s="9" t="str">
        <f t="shared" si="9"/>
        <v/>
      </c>
      <c r="T17" s="9" t="str">
        <f t="shared" si="10"/>
        <v/>
      </c>
    </row>
    <row r="18" spans="1:20">
      <c r="A18" s="10" t="str">
        <f>IF(分析項目選択シート!E21="","",分析項目選択シート!$B21)</f>
        <v/>
      </c>
      <c r="B18" s="9" t="str">
        <f>IF(分析項目選択シート!F21="","",分析項目選択シート!$B21)</f>
        <v/>
      </c>
      <c r="C18" s="9" t="str">
        <f>IF(分析項目選択シート!G21="","",分析項目選択シート!$B21)</f>
        <v/>
      </c>
      <c r="D18" s="9" t="str">
        <f>IF(分析項目選択シート!H21="","",分析項目選択シート!$B21)</f>
        <v/>
      </c>
      <c r="E18" s="9" t="str">
        <f>IF(分析項目選択シート!I21="","",分析項目選択シート!$B21)</f>
        <v/>
      </c>
      <c r="F18" s="9" t="str">
        <f>IF(分析項目選択シート!J21="","",分析項目選択シート!$B21)</f>
        <v/>
      </c>
      <c r="G18" s="9" t="str">
        <f>IF(分析項目選択シート!K21="","",分析項目選択シート!$B21)</f>
        <v/>
      </c>
      <c r="H18" s="9" t="str">
        <f>IF(分析項目選択シート!L21="","",分析項目選択シート!$B21)</f>
        <v/>
      </c>
      <c r="I18" s="9" t="str">
        <f>IF(分析項目選択シート!M21="","",分析項目選択シート!$B21)</f>
        <v/>
      </c>
      <c r="J18" s="9" t="str">
        <f>IF(分析項目選択シート!N21="","",分析項目選択シート!$B21)</f>
        <v/>
      </c>
      <c r="K18" s="10" t="str">
        <f t="shared" si="1"/>
        <v/>
      </c>
      <c r="L18" s="9" t="str">
        <f t="shared" si="2"/>
        <v/>
      </c>
      <c r="M18" s="9" t="str">
        <f t="shared" si="3"/>
        <v/>
      </c>
      <c r="N18" s="9" t="str">
        <f t="shared" si="4"/>
        <v/>
      </c>
      <c r="O18" s="9" t="str">
        <f t="shared" si="5"/>
        <v/>
      </c>
      <c r="P18" s="9" t="str">
        <f t="shared" si="6"/>
        <v/>
      </c>
      <c r="Q18" s="9" t="str">
        <f t="shared" si="7"/>
        <v/>
      </c>
      <c r="R18" s="9" t="str">
        <f t="shared" si="8"/>
        <v/>
      </c>
      <c r="S18" s="9" t="str">
        <f t="shared" si="9"/>
        <v/>
      </c>
      <c r="T18" s="9" t="str">
        <f t="shared" si="10"/>
        <v/>
      </c>
    </row>
    <row r="19" spans="1:20">
      <c r="A19" s="10" t="str">
        <f>IF(分析項目選択シート!E22="","",分析項目選択シート!$B22)</f>
        <v/>
      </c>
      <c r="B19" s="9" t="str">
        <f>IF(分析項目選択シート!F22="","",分析項目選択シート!$B22)</f>
        <v/>
      </c>
      <c r="C19" s="9" t="str">
        <f>IF(分析項目選択シート!G22="","",分析項目選択シート!$B22)</f>
        <v/>
      </c>
      <c r="D19" s="9" t="str">
        <f>IF(分析項目選択シート!H22="","",分析項目選択シート!$B22)</f>
        <v/>
      </c>
      <c r="E19" s="9" t="str">
        <f>IF(分析項目選択シート!I22="","",分析項目選択シート!$B22)</f>
        <v/>
      </c>
      <c r="F19" s="9" t="str">
        <f>IF(分析項目選択シート!J22="","",分析項目選択シート!$B22)</f>
        <v/>
      </c>
      <c r="G19" s="9" t="str">
        <f>IF(分析項目選択シート!K22="","",分析項目選択シート!$B22)</f>
        <v/>
      </c>
      <c r="H19" s="9" t="str">
        <f>IF(分析項目選択シート!L22="","",分析項目選択シート!$B22)</f>
        <v/>
      </c>
      <c r="I19" s="9" t="str">
        <f>IF(分析項目選択シート!M22="","",分析項目選択シート!$B22)</f>
        <v/>
      </c>
      <c r="J19" s="9" t="str">
        <f>IF(分析項目選択シート!N22="","",分析項目選択シート!$B22)</f>
        <v/>
      </c>
      <c r="K19" s="10" t="str">
        <f t="shared" si="1"/>
        <v/>
      </c>
      <c r="L19" s="9" t="str">
        <f t="shared" si="2"/>
        <v/>
      </c>
      <c r="M19" s="9" t="str">
        <f t="shared" si="3"/>
        <v/>
      </c>
      <c r="N19" s="9" t="str">
        <f t="shared" si="4"/>
        <v/>
      </c>
      <c r="O19" s="9" t="str">
        <f t="shared" si="5"/>
        <v/>
      </c>
      <c r="P19" s="9" t="str">
        <f t="shared" si="6"/>
        <v/>
      </c>
      <c r="Q19" s="9" t="str">
        <f t="shared" si="7"/>
        <v/>
      </c>
      <c r="R19" s="9" t="str">
        <f t="shared" si="8"/>
        <v/>
      </c>
      <c r="S19" s="9" t="str">
        <f t="shared" si="9"/>
        <v/>
      </c>
      <c r="T19" s="9" t="str">
        <f t="shared" si="10"/>
        <v/>
      </c>
    </row>
    <row r="20" spans="1:20">
      <c r="A20" s="10" t="str">
        <f>IF(分析項目選択シート!E23="","",分析項目選択シート!$B23)</f>
        <v/>
      </c>
      <c r="B20" s="9" t="str">
        <f>IF(分析項目選択シート!F23="","",分析項目選択シート!$B23)</f>
        <v/>
      </c>
      <c r="C20" s="9" t="str">
        <f>IF(分析項目選択シート!G23="","",分析項目選択シート!$B23)</f>
        <v/>
      </c>
      <c r="D20" s="9" t="str">
        <f>IF(分析項目選択シート!H23="","",分析項目選択シート!$B23)</f>
        <v/>
      </c>
      <c r="E20" s="9" t="str">
        <f>IF(分析項目選択シート!I23="","",分析項目選択シート!$B23)</f>
        <v/>
      </c>
      <c r="F20" s="9" t="str">
        <f>IF(分析項目選択シート!J23="","",分析項目選択シート!$B23)</f>
        <v/>
      </c>
      <c r="G20" s="9" t="str">
        <f>IF(分析項目選択シート!K23="","",分析項目選択シート!$B23)</f>
        <v/>
      </c>
      <c r="H20" s="9" t="str">
        <f>IF(分析項目選択シート!L23="","",分析項目選択シート!$B23)</f>
        <v/>
      </c>
      <c r="I20" s="9" t="str">
        <f>IF(分析項目選択シート!M23="","",分析項目選択シート!$B23)</f>
        <v/>
      </c>
      <c r="J20" s="9" t="str">
        <f>IF(分析項目選択シート!N23="","",分析項目選択シート!$B23)</f>
        <v/>
      </c>
      <c r="K20" s="10" t="str">
        <f t="shared" si="1"/>
        <v/>
      </c>
      <c r="L20" s="9" t="str">
        <f t="shared" si="2"/>
        <v/>
      </c>
      <c r="M20" s="9" t="str">
        <f t="shared" si="3"/>
        <v/>
      </c>
      <c r="N20" s="9" t="str">
        <f t="shared" si="4"/>
        <v/>
      </c>
      <c r="O20" s="9" t="str">
        <f t="shared" si="5"/>
        <v/>
      </c>
      <c r="P20" s="9" t="str">
        <f t="shared" si="6"/>
        <v/>
      </c>
      <c r="Q20" s="9" t="str">
        <f t="shared" si="7"/>
        <v/>
      </c>
      <c r="R20" s="9" t="str">
        <f t="shared" si="8"/>
        <v/>
      </c>
      <c r="S20" s="9" t="str">
        <f t="shared" si="9"/>
        <v/>
      </c>
      <c r="T20" s="9" t="str">
        <f t="shared" si="10"/>
        <v/>
      </c>
    </row>
    <row r="21" spans="1:20">
      <c r="A21" s="10" t="str">
        <f>IF(分析項目選択シート!E24="","",分析項目選択シート!$B24)</f>
        <v/>
      </c>
      <c r="B21" s="9" t="str">
        <f>IF(分析項目選択シート!F24="","",分析項目選択シート!$B24)</f>
        <v/>
      </c>
      <c r="C21" s="9" t="str">
        <f>IF(分析項目選択シート!G24="","",分析項目選択シート!$B24)</f>
        <v/>
      </c>
      <c r="D21" s="9" t="str">
        <f>IF(分析項目選択シート!H24="","",分析項目選択シート!$B24)</f>
        <v/>
      </c>
      <c r="E21" s="9" t="str">
        <f>IF(分析項目選択シート!I24="","",分析項目選択シート!$B24)</f>
        <v/>
      </c>
      <c r="F21" s="9" t="str">
        <f>IF(分析項目選択シート!J24="","",分析項目選択シート!$B24)</f>
        <v/>
      </c>
      <c r="G21" s="9" t="str">
        <f>IF(分析項目選択シート!K24="","",分析項目選択シート!$B24)</f>
        <v/>
      </c>
      <c r="H21" s="9" t="str">
        <f>IF(分析項目選択シート!L24="","",分析項目選択シート!$B24)</f>
        <v/>
      </c>
      <c r="I21" s="9" t="str">
        <f>IF(分析項目選択シート!M24="","",分析項目選択シート!$B24)</f>
        <v/>
      </c>
      <c r="J21" s="9" t="str">
        <f>IF(分析項目選択シート!N24="","",分析項目選択シート!$B24)</f>
        <v/>
      </c>
      <c r="K21" s="10" t="str">
        <f t="shared" si="1"/>
        <v/>
      </c>
      <c r="L21" s="9" t="str">
        <f t="shared" si="2"/>
        <v/>
      </c>
      <c r="M21" s="9" t="str">
        <f t="shared" si="3"/>
        <v/>
      </c>
      <c r="N21" s="9" t="str">
        <f t="shared" si="4"/>
        <v/>
      </c>
      <c r="O21" s="9" t="str">
        <f t="shared" si="5"/>
        <v/>
      </c>
      <c r="P21" s="9" t="str">
        <f t="shared" si="6"/>
        <v/>
      </c>
      <c r="Q21" s="9" t="str">
        <f t="shared" si="7"/>
        <v/>
      </c>
      <c r="R21" s="9" t="str">
        <f t="shared" si="8"/>
        <v/>
      </c>
      <c r="S21" s="9" t="str">
        <f t="shared" si="9"/>
        <v/>
      </c>
      <c r="T21" s="9" t="str">
        <f t="shared" si="10"/>
        <v/>
      </c>
    </row>
    <row r="22" spans="1:20">
      <c r="A22" s="10" t="str">
        <f>IF(分析項目選択シート!E25="","",分析項目選択シート!$B25)</f>
        <v/>
      </c>
      <c r="B22" s="9" t="str">
        <f>IF(分析項目選択シート!F25="","",分析項目選択シート!$B25)</f>
        <v/>
      </c>
      <c r="C22" s="9" t="str">
        <f>IF(分析項目選択シート!G25="","",分析項目選択シート!$B25)</f>
        <v/>
      </c>
      <c r="D22" s="9" t="str">
        <f>IF(分析項目選択シート!H25="","",分析項目選択シート!$B25)</f>
        <v/>
      </c>
      <c r="E22" s="9" t="str">
        <f>IF(分析項目選択シート!I25="","",分析項目選択シート!$B25)</f>
        <v/>
      </c>
      <c r="F22" s="9" t="str">
        <f>IF(分析項目選択シート!J25="","",分析項目選択シート!$B25)</f>
        <v/>
      </c>
      <c r="G22" s="9" t="str">
        <f>IF(分析項目選択シート!K25="","",分析項目選択シート!$B25)</f>
        <v/>
      </c>
      <c r="H22" s="9" t="str">
        <f>IF(分析項目選択シート!L25="","",分析項目選択シート!$B25)</f>
        <v/>
      </c>
      <c r="I22" s="9" t="str">
        <f>IF(分析項目選択シート!M25="","",分析項目選択シート!$B25)</f>
        <v/>
      </c>
      <c r="J22" s="9" t="str">
        <f>IF(分析項目選択シート!N25="","",分析項目選択シート!$B25)</f>
        <v/>
      </c>
      <c r="K22" s="10" t="str">
        <f t="shared" si="1"/>
        <v/>
      </c>
      <c r="L22" s="9" t="str">
        <f t="shared" si="2"/>
        <v/>
      </c>
      <c r="M22" s="9" t="str">
        <f t="shared" si="3"/>
        <v/>
      </c>
      <c r="N22" s="9" t="str">
        <f t="shared" si="4"/>
        <v/>
      </c>
      <c r="O22" s="9" t="str">
        <f t="shared" si="5"/>
        <v/>
      </c>
      <c r="P22" s="9" t="str">
        <f t="shared" si="6"/>
        <v/>
      </c>
      <c r="Q22" s="9" t="str">
        <f t="shared" si="7"/>
        <v/>
      </c>
      <c r="R22" s="9" t="str">
        <f t="shared" si="8"/>
        <v/>
      </c>
      <c r="S22" s="9" t="str">
        <f t="shared" si="9"/>
        <v/>
      </c>
      <c r="T22" s="9" t="str">
        <f t="shared" si="10"/>
        <v/>
      </c>
    </row>
    <row r="23" spans="1:20">
      <c r="A23" s="10" t="str">
        <f>IF(分析項目選択シート!E26="","",分析項目選択シート!$B26)</f>
        <v/>
      </c>
      <c r="B23" s="9" t="str">
        <f>IF(分析項目選択シート!F26="","",分析項目選択シート!$B26)</f>
        <v/>
      </c>
      <c r="C23" s="9" t="str">
        <f>IF(分析項目選択シート!G26="","",分析項目選択シート!$B26)</f>
        <v/>
      </c>
      <c r="D23" s="9" t="str">
        <f>IF(分析項目選択シート!H26="","",分析項目選択シート!$B26)</f>
        <v/>
      </c>
      <c r="E23" s="9" t="str">
        <f>IF(分析項目選択シート!I26="","",分析項目選択シート!$B26)</f>
        <v/>
      </c>
      <c r="F23" s="9" t="str">
        <f>IF(分析項目選択シート!J26="","",分析項目選択シート!$B26)</f>
        <v/>
      </c>
      <c r="G23" s="9" t="str">
        <f>IF(分析項目選択シート!K26="","",分析項目選択シート!$B26)</f>
        <v/>
      </c>
      <c r="H23" s="9" t="str">
        <f>IF(分析項目選択シート!L26="","",分析項目選択シート!$B26)</f>
        <v/>
      </c>
      <c r="I23" s="9" t="str">
        <f>IF(分析項目選択シート!M26="","",分析項目選択シート!$B26)</f>
        <v/>
      </c>
      <c r="J23" s="9" t="str">
        <f>IF(分析項目選択シート!N26="","",分析項目選択シート!$B26)</f>
        <v/>
      </c>
      <c r="K23" s="10" t="str">
        <f t="shared" si="1"/>
        <v/>
      </c>
      <c r="L23" s="9" t="str">
        <f t="shared" si="2"/>
        <v/>
      </c>
      <c r="M23" s="9" t="str">
        <f t="shared" si="3"/>
        <v/>
      </c>
      <c r="N23" s="9" t="str">
        <f t="shared" si="4"/>
        <v/>
      </c>
      <c r="O23" s="9" t="str">
        <f t="shared" si="5"/>
        <v/>
      </c>
      <c r="P23" s="9" t="str">
        <f t="shared" si="6"/>
        <v/>
      </c>
      <c r="Q23" s="9" t="str">
        <f t="shared" si="7"/>
        <v/>
      </c>
      <c r="R23" s="9" t="str">
        <f t="shared" si="8"/>
        <v/>
      </c>
      <c r="S23" s="9" t="str">
        <f t="shared" si="9"/>
        <v/>
      </c>
      <c r="T23" s="9" t="str">
        <f t="shared" si="10"/>
        <v/>
      </c>
    </row>
    <row r="24" spans="1:20">
      <c r="A24" s="10" t="str">
        <f>IF(分析項目選択シート!E27="","",分析項目選択シート!$B27)</f>
        <v/>
      </c>
      <c r="B24" s="9" t="str">
        <f>IF(分析項目選択シート!F27="","",分析項目選択シート!$B27)</f>
        <v/>
      </c>
      <c r="C24" s="9" t="str">
        <f>IF(分析項目選択シート!G27="","",分析項目選択シート!$B27)</f>
        <v/>
      </c>
      <c r="D24" s="9" t="str">
        <f>IF(分析項目選択シート!H27="","",分析項目選択シート!$B27)</f>
        <v/>
      </c>
      <c r="E24" s="9" t="str">
        <f>IF(分析項目選択シート!I27="","",分析項目選択シート!$B27)</f>
        <v/>
      </c>
      <c r="F24" s="9" t="str">
        <f>IF(分析項目選択シート!J27="","",分析項目選択シート!$B27)</f>
        <v/>
      </c>
      <c r="G24" s="9" t="str">
        <f>IF(分析項目選択シート!K27="","",分析項目選択シート!$B27)</f>
        <v/>
      </c>
      <c r="H24" s="9" t="str">
        <f>IF(分析項目選択シート!L27="","",分析項目選択シート!$B27)</f>
        <v/>
      </c>
      <c r="I24" s="9" t="str">
        <f>IF(分析項目選択シート!M27="","",分析項目選択シート!$B27)</f>
        <v/>
      </c>
      <c r="J24" s="9" t="str">
        <f>IF(分析項目選択シート!N27="","",分析項目選択シート!$B27)</f>
        <v/>
      </c>
      <c r="K24" s="10" t="str">
        <f t="shared" si="1"/>
        <v/>
      </c>
      <c r="L24" s="9" t="str">
        <f t="shared" si="2"/>
        <v/>
      </c>
      <c r="M24" s="9" t="str">
        <f t="shared" si="3"/>
        <v/>
      </c>
      <c r="N24" s="9" t="str">
        <f t="shared" si="4"/>
        <v/>
      </c>
      <c r="O24" s="9" t="str">
        <f t="shared" si="5"/>
        <v/>
      </c>
      <c r="P24" s="9" t="str">
        <f t="shared" si="6"/>
        <v/>
      </c>
      <c r="Q24" s="9" t="str">
        <f t="shared" si="7"/>
        <v/>
      </c>
      <c r="R24" s="9" t="str">
        <f t="shared" si="8"/>
        <v/>
      </c>
      <c r="S24" s="9" t="str">
        <f t="shared" si="9"/>
        <v/>
      </c>
      <c r="T24" s="9" t="str">
        <f t="shared" si="10"/>
        <v/>
      </c>
    </row>
    <row r="25" spans="1:20">
      <c r="A25" s="10" t="str">
        <f>IF(分析項目選択シート!E28="","",分析項目選択シート!$B28)</f>
        <v/>
      </c>
      <c r="B25" s="9" t="str">
        <f>IF(分析項目選択シート!F28="","",分析項目選択シート!$B28)</f>
        <v/>
      </c>
      <c r="C25" s="9" t="str">
        <f>IF(分析項目選択シート!G28="","",分析項目選択シート!$B28)</f>
        <v/>
      </c>
      <c r="D25" s="9" t="str">
        <f>IF(分析項目選択シート!H28="","",分析項目選択シート!$B28)</f>
        <v/>
      </c>
      <c r="E25" s="9" t="str">
        <f>IF(分析項目選択シート!I28="","",分析項目選択シート!$B28)</f>
        <v/>
      </c>
      <c r="F25" s="9" t="str">
        <f>IF(分析項目選択シート!J28="","",分析項目選択シート!$B28)</f>
        <v/>
      </c>
      <c r="G25" s="9" t="str">
        <f>IF(分析項目選択シート!K28="","",分析項目選択シート!$B28)</f>
        <v/>
      </c>
      <c r="H25" s="9" t="str">
        <f>IF(分析項目選択シート!L28="","",分析項目選択シート!$B28)</f>
        <v/>
      </c>
      <c r="I25" s="9" t="str">
        <f>IF(分析項目選択シート!M28="","",分析項目選択シート!$B28)</f>
        <v/>
      </c>
      <c r="J25" s="9" t="str">
        <f>IF(分析項目選択シート!N28="","",分析項目選択シート!$B28)</f>
        <v/>
      </c>
      <c r="K25" s="10" t="str">
        <f t="shared" si="1"/>
        <v/>
      </c>
      <c r="L25" s="9" t="str">
        <f t="shared" si="2"/>
        <v/>
      </c>
      <c r="M25" s="9" t="str">
        <f t="shared" si="3"/>
        <v/>
      </c>
      <c r="N25" s="9" t="str">
        <f t="shared" si="4"/>
        <v/>
      </c>
      <c r="O25" s="9" t="str">
        <f t="shared" si="5"/>
        <v/>
      </c>
      <c r="P25" s="9" t="str">
        <f t="shared" si="6"/>
        <v/>
      </c>
      <c r="Q25" s="9" t="str">
        <f t="shared" si="7"/>
        <v/>
      </c>
      <c r="R25" s="9" t="str">
        <f t="shared" si="8"/>
        <v/>
      </c>
      <c r="S25" s="9" t="str">
        <f t="shared" si="9"/>
        <v/>
      </c>
      <c r="T25" s="9" t="str">
        <f t="shared" si="10"/>
        <v/>
      </c>
    </row>
    <row r="26" spans="1:20">
      <c r="A26" s="10" t="str">
        <f>IF(分析項目選択シート!E29="","",分析項目選択シート!$B29)</f>
        <v/>
      </c>
      <c r="B26" s="9" t="str">
        <f>IF(分析項目選択シート!F29="","",分析項目選択シート!$B29)</f>
        <v/>
      </c>
      <c r="C26" s="9" t="str">
        <f>IF(分析項目選択シート!G29="","",分析項目選択シート!$B29)</f>
        <v/>
      </c>
      <c r="D26" s="9" t="str">
        <f>IF(分析項目選択シート!H29="","",分析項目選択シート!$B29)</f>
        <v/>
      </c>
      <c r="E26" s="9" t="str">
        <f>IF(分析項目選択シート!I29="","",分析項目選択シート!$B29)</f>
        <v/>
      </c>
      <c r="F26" s="9" t="str">
        <f>IF(分析項目選択シート!J29="","",分析項目選択シート!$B29)</f>
        <v/>
      </c>
      <c r="G26" s="9" t="str">
        <f>IF(分析項目選択シート!K29="","",分析項目選択シート!$B29)</f>
        <v/>
      </c>
      <c r="H26" s="9" t="str">
        <f>IF(分析項目選択シート!L29="","",分析項目選択シート!$B29)</f>
        <v/>
      </c>
      <c r="I26" s="9" t="str">
        <f>IF(分析項目選択シート!M29="","",分析項目選択シート!$B29)</f>
        <v/>
      </c>
      <c r="J26" s="9" t="str">
        <f>IF(分析項目選択シート!N29="","",分析項目選択シート!$B29)</f>
        <v/>
      </c>
      <c r="K26" s="10" t="str">
        <f t="shared" si="1"/>
        <v/>
      </c>
      <c r="L26" s="9" t="str">
        <f t="shared" si="2"/>
        <v/>
      </c>
      <c r="M26" s="9" t="str">
        <f t="shared" si="3"/>
        <v/>
      </c>
      <c r="N26" s="9" t="str">
        <f t="shared" si="4"/>
        <v/>
      </c>
      <c r="O26" s="9" t="str">
        <f t="shared" si="5"/>
        <v/>
      </c>
      <c r="P26" s="9" t="str">
        <f t="shared" si="6"/>
        <v/>
      </c>
      <c r="Q26" s="9" t="str">
        <f t="shared" si="7"/>
        <v/>
      </c>
      <c r="R26" s="9" t="str">
        <f t="shared" si="8"/>
        <v/>
      </c>
      <c r="S26" s="9" t="str">
        <f t="shared" si="9"/>
        <v/>
      </c>
      <c r="T26" s="9" t="str">
        <f t="shared" si="10"/>
        <v/>
      </c>
    </row>
    <row r="27" spans="1:20">
      <c r="A27" s="10" t="str">
        <f>IF(分析項目選択シート!E30="","",分析項目選択シート!$B30)</f>
        <v/>
      </c>
      <c r="B27" s="9" t="str">
        <f>IF(分析項目選択シート!F30="","",分析項目選択シート!$B30)</f>
        <v/>
      </c>
      <c r="C27" s="9" t="str">
        <f>IF(分析項目選択シート!G30="","",分析項目選択シート!$B30)</f>
        <v/>
      </c>
      <c r="D27" s="9" t="str">
        <f>IF(分析項目選択シート!H30="","",分析項目選択シート!$B30)</f>
        <v/>
      </c>
      <c r="E27" s="9" t="str">
        <f>IF(分析項目選択シート!I30="","",分析項目選択シート!$B30)</f>
        <v/>
      </c>
      <c r="F27" s="9" t="str">
        <f>IF(分析項目選択シート!J30="","",分析項目選択シート!$B30)</f>
        <v/>
      </c>
      <c r="G27" s="9" t="str">
        <f>IF(分析項目選択シート!K30="","",分析項目選択シート!$B30)</f>
        <v/>
      </c>
      <c r="H27" s="9" t="str">
        <f>IF(分析項目選択シート!L30="","",分析項目選択シート!$B30)</f>
        <v/>
      </c>
      <c r="I27" s="9" t="str">
        <f>IF(分析項目選択シート!M30="","",分析項目選択シート!$B30)</f>
        <v/>
      </c>
      <c r="J27" s="9" t="str">
        <f>IF(分析項目選択シート!N30="","",分析項目選択シート!$B30)</f>
        <v/>
      </c>
      <c r="K27" s="10" t="str">
        <f t="shared" si="1"/>
        <v/>
      </c>
      <c r="L27" s="9" t="str">
        <f t="shared" si="2"/>
        <v/>
      </c>
      <c r="M27" s="9" t="str">
        <f t="shared" si="3"/>
        <v/>
      </c>
      <c r="N27" s="9" t="str">
        <f t="shared" si="4"/>
        <v/>
      </c>
      <c r="O27" s="9" t="str">
        <f t="shared" si="5"/>
        <v/>
      </c>
      <c r="P27" s="9" t="str">
        <f t="shared" si="6"/>
        <v/>
      </c>
      <c r="Q27" s="9" t="str">
        <f t="shared" si="7"/>
        <v/>
      </c>
      <c r="R27" s="9" t="str">
        <f t="shared" si="8"/>
        <v/>
      </c>
      <c r="S27" s="9" t="str">
        <f t="shared" si="9"/>
        <v/>
      </c>
      <c r="T27" s="9" t="str">
        <f t="shared" si="10"/>
        <v/>
      </c>
    </row>
    <row r="28" spans="1:20">
      <c r="A28" s="10" t="str">
        <f>IF(分析項目選択シート!E31="","",分析項目選択シート!$B31)</f>
        <v/>
      </c>
      <c r="B28" s="9" t="str">
        <f>IF(分析項目選択シート!F31="","",分析項目選択シート!$B31)</f>
        <v/>
      </c>
      <c r="C28" s="9" t="str">
        <f>IF(分析項目選択シート!G31="","",分析項目選択シート!$B31)</f>
        <v/>
      </c>
      <c r="D28" s="9" t="str">
        <f>IF(分析項目選択シート!H31="","",分析項目選択シート!$B31)</f>
        <v/>
      </c>
      <c r="E28" s="9" t="str">
        <f>IF(分析項目選択シート!I31="","",分析項目選択シート!$B31)</f>
        <v/>
      </c>
      <c r="F28" s="9" t="str">
        <f>IF(分析項目選択シート!J31="","",分析項目選択シート!$B31)</f>
        <v/>
      </c>
      <c r="G28" s="9" t="str">
        <f>IF(分析項目選択シート!K31="","",分析項目選択シート!$B31)</f>
        <v/>
      </c>
      <c r="H28" s="9" t="str">
        <f>IF(分析項目選択シート!L31="","",分析項目選択シート!$B31)</f>
        <v/>
      </c>
      <c r="I28" s="9" t="str">
        <f>IF(分析項目選択シート!M31="","",分析項目選択シート!$B31)</f>
        <v/>
      </c>
      <c r="J28" s="9" t="str">
        <f>IF(分析項目選択シート!N31="","",分析項目選択シート!$B31)</f>
        <v/>
      </c>
      <c r="K28" s="10" t="str">
        <f t="shared" si="1"/>
        <v/>
      </c>
      <c r="L28" s="9" t="str">
        <f t="shared" si="2"/>
        <v/>
      </c>
      <c r="M28" s="9" t="str">
        <f t="shared" si="3"/>
        <v/>
      </c>
      <c r="N28" s="9" t="str">
        <f t="shared" si="4"/>
        <v/>
      </c>
      <c r="O28" s="9" t="str">
        <f t="shared" si="5"/>
        <v/>
      </c>
      <c r="P28" s="9" t="str">
        <f t="shared" si="6"/>
        <v/>
      </c>
      <c r="Q28" s="9" t="str">
        <f t="shared" si="7"/>
        <v/>
      </c>
      <c r="R28" s="9" t="str">
        <f t="shared" si="8"/>
        <v/>
      </c>
      <c r="S28" s="9" t="str">
        <f t="shared" si="9"/>
        <v/>
      </c>
      <c r="T28" s="9" t="str">
        <f t="shared" si="10"/>
        <v/>
      </c>
    </row>
    <row r="29" spans="1:20">
      <c r="A29" s="10" t="str">
        <f>IF(分析項目選択シート!E32="","",分析項目選択シート!$B32)</f>
        <v/>
      </c>
      <c r="B29" s="9" t="str">
        <f>IF(分析項目選択シート!F32="","",分析項目選択シート!$B32)</f>
        <v/>
      </c>
      <c r="C29" s="9" t="str">
        <f>IF(分析項目選択シート!G32="","",分析項目選択シート!$B32)</f>
        <v/>
      </c>
      <c r="D29" s="9" t="str">
        <f>IF(分析項目選択シート!H32="","",分析項目選択シート!$B32)</f>
        <v/>
      </c>
      <c r="E29" s="9" t="str">
        <f>IF(分析項目選択シート!I32="","",分析項目選択シート!$B32)</f>
        <v/>
      </c>
      <c r="F29" s="9" t="str">
        <f>IF(分析項目選択シート!J32="","",分析項目選択シート!$B32)</f>
        <v/>
      </c>
      <c r="G29" s="9" t="str">
        <f>IF(分析項目選択シート!K32="","",分析項目選択シート!$B32)</f>
        <v/>
      </c>
      <c r="H29" s="9" t="str">
        <f>IF(分析項目選択シート!L32="","",分析項目選択シート!$B32)</f>
        <v/>
      </c>
      <c r="I29" s="9" t="str">
        <f>IF(分析項目選択シート!M32="","",分析項目選択シート!$B32)</f>
        <v/>
      </c>
      <c r="J29" s="9" t="str">
        <f>IF(分析項目選択シート!N32="","",分析項目選択シート!$B32)</f>
        <v/>
      </c>
      <c r="K29" s="10" t="str">
        <f t="shared" si="1"/>
        <v/>
      </c>
      <c r="L29" s="9" t="str">
        <f t="shared" si="2"/>
        <v/>
      </c>
      <c r="M29" s="9" t="str">
        <f t="shared" si="3"/>
        <v/>
      </c>
      <c r="N29" s="9" t="str">
        <f t="shared" si="4"/>
        <v/>
      </c>
      <c r="O29" s="9" t="str">
        <f t="shared" si="5"/>
        <v/>
      </c>
      <c r="P29" s="9" t="str">
        <f t="shared" si="6"/>
        <v/>
      </c>
      <c r="Q29" s="9" t="str">
        <f t="shared" si="7"/>
        <v/>
      </c>
      <c r="R29" s="9" t="str">
        <f t="shared" si="8"/>
        <v/>
      </c>
      <c r="S29" s="9" t="str">
        <f t="shared" si="9"/>
        <v/>
      </c>
      <c r="T29" s="9" t="str">
        <f t="shared" si="10"/>
        <v/>
      </c>
    </row>
    <row r="30" spans="1:20">
      <c r="A30" s="10" t="str">
        <f>IF(分析項目選択シート!E33="","",分析項目選択シート!$B33)</f>
        <v/>
      </c>
      <c r="B30" s="9" t="str">
        <f>IF(分析項目選択シート!F33="","",分析項目選択シート!$B33)</f>
        <v/>
      </c>
      <c r="C30" s="9" t="str">
        <f>IF(分析項目選択シート!G33="","",分析項目選択シート!$B33)</f>
        <v/>
      </c>
      <c r="D30" s="9" t="str">
        <f>IF(分析項目選択シート!H33="","",分析項目選択シート!$B33)</f>
        <v/>
      </c>
      <c r="E30" s="9" t="str">
        <f>IF(分析項目選択シート!I33="","",分析項目選択シート!$B33)</f>
        <v/>
      </c>
      <c r="F30" s="9" t="str">
        <f>IF(分析項目選択シート!J33="","",分析項目選択シート!$B33)</f>
        <v/>
      </c>
      <c r="G30" s="9" t="str">
        <f>IF(分析項目選択シート!K33="","",分析項目選択シート!$B33)</f>
        <v/>
      </c>
      <c r="H30" s="9" t="str">
        <f>IF(分析項目選択シート!L33="","",分析項目選択シート!$B33)</f>
        <v/>
      </c>
      <c r="I30" s="9" t="str">
        <f>IF(分析項目選択シート!M33="","",分析項目選択シート!$B33)</f>
        <v/>
      </c>
      <c r="J30" s="9" t="str">
        <f>IF(分析項目選択シート!N33="","",分析項目選択シート!$B33)</f>
        <v/>
      </c>
      <c r="K30" s="10" t="str">
        <f t="shared" si="1"/>
        <v/>
      </c>
      <c r="L30" s="9" t="str">
        <f t="shared" si="2"/>
        <v/>
      </c>
      <c r="M30" s="9" t="str">
        <f t="shared" si="3"/>
        <v/>
      </c>
      <c r="N30" s="9" t="str">
        <f t="shared" si="4"/>
        <v/>
      </c>
      <c r="O30" s="9" t="str">
        <f t="shared" si="5"/>
        <v/>
      </c>
      <c r="P30" s="9" t="str">
        <f t="shared" si="6"/>
        <v/>
      </c>
      <c r="Q30" s="9" t="str">
        <f t="shared" si="7"/>
        <v/>
      </c>
      <c r="R30" s="9" t="str">
        <f t="shared" si="8"/>
        <v/>
      </c>
      <c r="S30" s="9" t="str">
        <f t="shared" si="9"/>
        <v/>
      </c>
      <c r="T30" s="9" t="str">
        <f t="shared" si="10"/>
        <v/>
      </c>
    </row>
    <row r="31" spans="1:20">
      <c r="A31" s="10" t="str">
        <f>IF(分析項目選択シート!E34="","",分析項目選択シート!$B34)</f>
        <v/>
      </c>
      <c r="B31" s="9" t="str">
        <f>IF(分析項目選択シート!F34="","",分析項目選択シート!$B34)</f>
        <v/>
      </c>
      <c r="C31" s="9" t="str">
        <f>IF(分析項目選択シート!G34="","",分析項目選択シート!$B34)</f>
        <v/>
      </c>
      <c r="D31" s="9" t="str">
        <f>IF(分析項目選択シート!H34="","",分析項目選択シート!$B34)</f>
        <v/>
      </c>
      <c r="E31" s="9" t="str">
        <f>IF(分析項目選択シート!I34="","",分析項目選択シート!$B34)</f>
        <v/>
      </c>
      <c r="F31" s="9" t="str">
        <f>IF(分析項目選択シート!J34="","",分析項目選択シート!$B34)</f>
        <v/>
      </c>
      <c r="G31" s="9" t="str">
        <f>IF(分析項目選択シート!K34="","",分析項目選択シート!$B34)</f>
        <v/>
      </c>
      <c r="H31" s="9" t="str">
        <f>IF(分析項目選択シート!L34="","",分析項目選択シート!$B34)</f>
        <v/>
      </c>
      <c r="I31" s="9" t="str">
        <f>IF(分析項目選択シート!M34="","",分析項目選択シート!$B34)</f>
        <v/>
      </c>
      <c r="J31" s="9" t="str">
        <f>IF(分析項目選択シート!N34="","",分析項目選択シート!$B34)</f>
        <v/>
      </c>
      <c r="K31" s="10" t="str">
        <f t="shared" si="1"/>
        <v/>
      </c>
      <c r="L31" s="9" t="str">
        <f t="shared" si="2"/>
        <v/>
      </c>
      <c r="M31" s="9" t="str">
        <f t="shared" si="3"/>
        <v/>
      </c>
      <c r="N31" s="9" t="str">
        <f t="shared" si="4"/>
        <v/>
      </c>
      <c r="O31" s="9" t="str">
        <f t="shared" si="5"/>
        <v/>
      </c>
      <c r="P31" s="9" t="str">
        <f t="shared" si="6"/>
        <v/>
      </c>
      <c r="Q31" s="9" t="str">
        <f t="shared" si="7"/>
        <v/>
      </c>
      <c r="R31" s="9" t="str">
        <f t="shared" si="8"/>
        <v/>
      </c>
      <c r="S31" s="9" t="str">
        <f t="shared" si="9"/>
        <v/>
      </c>
      <c r="T31" s="9" t="str">
        <f t="shared" si="10"/>
        <v/>
      </c>
    </row>
    <row r="32" spans="1:20">
      <c r="A32" s="10" t="str">
        <f>IF(分析項目選択シート!E35="","",分析項目選択シート!$B35)</f>
        <v/>
      </c>
      <c r="B32" s="9" t="str">
        <f>IF(分析項目選択シート!F35="","",分析項目選択シート!$B35)</f>
        <v/>
      </c>
      <c r="C32" s="9" t="str">
        <f>IF(分析項目選択シート!G35="","",分析項目選択シート!$B35)</f>
        <v/>
      </c>
      <c r="D32" s="9" t="str">
        <f>IF(分析項目選択シート!H35="","",分析項目選択シート!$B35)</f>
        <v/>
      </c>
      <c r="E32" s="9" t="str">
        <f>IF(分析項目選択シート!I35="","",分析項目選択シート!$B35)</f>
        <v/>
      </c>
      <c r="F32" s="9" t="str">
        <f>IF(分析項目選択シート!J35="","",分析項目選択シート!$B35)</f>
        <v/>
      </c>
      <c r="G32" s="9" t="str">
        <f>IF(分析項目選択シート!K35="","",分析項目選択シート!$B35)</f>
        <v/>
      </c>
      <c r="H32" s="9" t="str">
        <f>IF(分析項目選択シート!L35="","",分析項目選択シート!$B35)</f>
        <v/>
      </c>
      <c r="I32" s="9" t="str">
        <f>IF(分析項目選択シート!M35="","",分析項目選択シート!$B35)</f>
        <v/>
      </c>
      <c r="J32" s="9" t="str">
        <f>IF(分析項目選択シート!N35="","",分析項目選択シート!$B35)</f>
        <v/>
      </c>
      <c r="K32" s="10" t="str">
        <f t="shared" si="1"/>
        <v/>
      </c>
      <c r="L32" s="9" t="str">
        <f t="shared" si="2"/>
        <v/>
      </c>
      <c r="M32" s="9" t="str">
        <f t="shared" si="3"/>
        <v/>
      </c>
      <c r="N32" s="9" t="str">
        <f t="shared" si="4"/>
        <v/>
      </c>
      <c r="O32" s="9" t="str">
        <f t="shared" si="5"/>
        <v/>
      </c>
      <c r="P32" s="9" t="str">
        <f t="shared" si="6"/>
        <v/>
      </c>
      <c r="Q32" s="9" t="str">
        <f t="shared" si="7"/>
        <v/>
      </c>
      <c r="R32" s="9" t="str">
        <f t="shared" si="8"/>
        <v/>
      </c>
      <c r="S32" s="9" t="str">
        <f t="shared" si="9"/>
        <v/>
      </c>
      <c r="T32" s="9" t="str">
        <f t="shared" si="10"/>
        <v/>
      </c>
    </row>
    <row r="33" spans="1:20">
      <c r="A33" s="10" t="str">
        <f>IF(分析項目選択シート!E36="","",分析項目選択シート!$B36)</f>
        <v/>
      </c>
      <c r="B33" s="9" t="str">
        <f>IF(分析項目選択シート!F36="","",分析項目選択シート!$B36)</f>
        <v/>
      </c>
      <c r="C33" s="9" t="str">
        <f>IF(分析項目選択シート!G36="","",分析項目選択シート!$B36)</f>
        <v/>
      </c>
      <c r="D33" s="9" t="str">
        <f>IF(分析項目選択シート!H36="","",分析項目選択シート!$B36)</f>
        <v/>
      </c>
      <c r="E33" s="9" t="str">
        <f>IF(分析項目選択シート!I36="","",分析項目選択シート!$B36)</f>
        <v/>
      </c>
      <c r="F33" s="9" t="str">
        <f>IF(分析項目選択シート!J36="","",分析項目選択シート!$B36)</f>
        <v/>
      </c>
      <c r="G33" s="9" t="str">
        <f>IF(分析項目選択シート!K36="","",分析項目選択シート!$B36)</f>
        <v/>
      </c>
      <c r="H33" s="9" t="str">
        <f>IF(分析項目選択シート!L36="","",分析項目選択シート!$B36)</f>
        <v/>
      </c>
      <c r="I33" s="9" t="str">
        <f>IF(分析項目選択シート!M36="","",分析項目選択シート!$B36)</f>
        <v/>
      </c>
      <c r="J33" s="9" t="str">
        <f>IF(分析項目選択シート!N36="","",分析項目選択シート!$B36)</f>
        <v/>
      </c>
      <c r="K33" s="10" t="str">
        <f t="shared" si="1"/>
        <v/>
      </c>
      <c r="L33" s="9" t="str">
        <f t="shared" si="2"/>
        <v/>
      </c>
      <c r="M33" s="9" t="str">
        <f t="shared" si="3"/>
        <v/>
      </c>
      <c r="N33" s="9" t="str">
        <f t="shared" si="4"/>
        <v/>
      </c>
      <c r="O33" s="9" t="str">
        <f t="shared" si="5"/>
        <v/>
      </c>
      <c r="P33" s="9" t="str">
        <f t="shared" si="6"/>
        <v/>
      </c>
      <c r="Q33" s="9" t="str">
        <f t="shared" si="7"/>
        <v/>
      </c>
      <c r="R33" s="9" t="str">
        <f t="shared" si="8"/>
        <v/>
      </c>
      <c r="S33" s="9" t="str">
        <f t="shared" si="9"/>
        <v/>
      </c>
      <c r="T33" s="9" t="str">
        <f t="shared" si="10"/>
        <v/>
      </c>
    </row>
    <row r="34" spans="1:20">
      <c r="A34" s="10" t="str">
        <f>IF(分析項目選択シート!E37="","",分析項目選択シート!$B37)</f>
        <v/>
      </c>
      <c r="B34" s="9" t="str">
        <f>IF(分析項目選択シート!F37="","",分析項目選択シート!$B37)</f>
        <v/>
      </c>
      <c r="C34" s="9" t="str">
        <f>IF(分析項目選択シート!G37="","",分析項目選択シート!$B37)</f>
        <v/>
      </c>
      <c r="D34" s="9" t="str">
        <f>IF(分析項目選択シート!H37="","",分析項目選択シート!$B37)</f>
        <v/>
      </c>
      <c r="E34" s="9" t="str">
        <f>IF(分析項目選択シート!I37="","",分析項目選択シート!$B37)</f>
        <v/>
      </c>
      <c r="F34" s="9" t="str">
        <f>IF(分析項目選択シート!J37="","",分析項目選択シート!$B37)</f>
        <v/>
      </c>
      <c r="G34" s="9" t="str">
        <f>IF(分析項目選択シート!K37="","",分析項目選択シート!$B37)</f>
        <v/>
      </c>
      <c r="H34" s="9" t="str">
        <f>IF(分析項目選択シート!L37="","",分析項目選択シート!$B37)</f>
        <v/>
      </c>
      <c r="I34" s="9" t="str">
        <f>IF(分析項目選択シート!M37="","",分析項目選択シート!$B37)</f>
        <v/>
      </c>
      <c r="J34" s="9" t="str">
        <f>IF(分析項目選択シート!N37="","",分析項目選択シート!$B37)</f>
        <v/>
      </c>
      <c r="K34" s="10" t="str">
        <f t="shared" si="1"/>
        <v/>
      </c>
      <c r="L34" s="9" t="str">
        <f t="shared" si="2"/>
        <v/>
      </c>
      <c r="M34" s="9" t="str">
        <f t="shared" si="3"/>
        <v/>
      </c>
      <c r="N34" s="9" t="str">
        <f t="shared" si="4"/>
        <v/>
      </c>
      <c r="O34" s="9" t="str">
        <f t="shared" si="5"/>
        <v/>
      </c>
      <c r="P34" s="9" t="str">
        <f t="shared" si="6"/>
        <v/>
      </c>
      <c r="Q34" s="9" t="str">
        <f t="shared" si="7"/>
        <v/>
      </c>
      <c r="R34" s="9" t="str">
        <f t="shared" si="8"/>
        <v/>
      </c>
      <c r="S34" s="9" t="str">
        <f t="shared" si="9"/>
        <v/>
      </c>
      <c r="T34" s="9" t="str">
        <f t="shared" si="10"/>
        <v/>
      </c>
    </row>
    <row r="35" spans="1:20">
      <c r="A35" s="10" t="str">
        <f>IF(分析項目選択シート!E38="","",分析項目選択シート!$B38)</f>
        <v/>
      </c>
      <c r="B35" s="9" t="str">
        <f>IF(分析項目選択シート!F38="","",分析項目選択シート!$B38)</f>
        <v/>
      </c>
      <c r="C35" s="9" t="str">
        <f>IF(分析項目選択シート!G38="","",分析項目選択シート!$B38)</f>
        <v/>
      </c>
      <c r="D35" s="9" t="str">
        <f>IF(分析項目選択シート!H38="","",分析項目選択シート!$B38)</f>
        <v/>
      </c>
      <c r="E35" s="9" t="str">
        <f>IF(分析項目選択シート!I38="","",分析項目選択シート!$B38)</f>
        <v/>
      </c>
      <c r="F35" s="9" t="str">
        <f>IF(分析項目選択シート!J38="","",分析項目選択シート!$B38)</f>
        <v/>
      </c>
      <c r="G35" s="9" t="str">
        <f>IF(分析項目選択シート!K38="","",分析項目選択シート!$B38)</f>
        <v/>
      </c>
      <c r="H35" s="9" t="str">
        <f>IF(分析項目選択シート!L38="","",分析項目選択シート!$B38)</f>
        <v/>
      </c>
      <c r="I35" s="9" t="str">
        <f>IF(分析項目選択シート!M38="","",分析項目選択シート!$B38)</f>
        <v/>
      </c>
      <c r="J35" s="9" t="str">
        <f>IF(分析項目選択シート!N38="","",分析項目選択シート!$B38)</f>
        <v/>
      </c>
      <c r="K35" s="10" t="str">
        <f t="shared" ref="K35:K66" si="11">IF(K34="",A35,K34&amp;IF(A35="","",", "&amp;A35))</f>
        <v/>
      </c>
      <c r="L35" s="9" t="str">
        <f t="shared" ref="L35:L66" si="12">IF(L34="",B35,L34&amp;IF(B35="","",", "&amp;B35))</f>
        <v/>
      </c>
      <c r="M35" s="9" t="str">
        <f t="shared" ref="M35:M66" si="13">IF(M34="",C35,M34&amp;IF(C35="","",", "&amp;C35))</f>
        <v/>
      </c>
      <c r="N35" s="9" t="str">
        <f t="shared" ref="N35:N66" si="14">IF(N34="",D35,N34&amp;IF(D35="","",", "&amp;D35))</f>
        <v/>
      </c>
      <c r="O35" s="9" t="str">
        <f t="shared" ref="O35:O66" si="15">IF(O34="",E35,O34&amp;IF(E35="","",", "&amp;E35))</f>
        <v/>
      </c>
      <c r="P35" s="9" t="str">
        <f t="shared" ref="P35:P66" si="16">IF(P34="",F35,P34&amp;IF(F35="","",", "&amp;F35))</f>
        <v/>
      </c>
      <c r="Q35" s="9" t="str">
        <f t="shared" ref="Q35:Q66" si="17">IF(Q34="",G35,Q34&amp;IF(G35="","",", "&amp;G35))</f>
        <v/>
      </c>
      <c r="R35" s="9" t="str">
        <f t="shared" ref="R35:R66" si="18">IF(R34="",H35,R34&amp;IF(H35="","",", "&amp;H35))</f>
        <v/>
      </c>
      <c r="S35" s="9" t="str">
        <f t="shared" ref="S35:S66" si="19">IF(S34="",I35,S34&amp;IF(I35="","",", "&amp;I35))</f>
        <v/>
      </c>
      <c r="T35" s="9" t="str">
        <f t="shared" ref="T35:T66" si="20">IF(T34="",J35,T34&amp;IF(J35="","",", "&amp;J35))</f>
        <v/>
      </c>
    </row>
    <row r="36" spans="1:20">
      <c r="A36" s="10" t="str">
        <f>IF(分析項目選択シート!E39="","",分析項目選択シート!$B39)</f>
        <v/>
      </c>
      <c r="B36" s="9" t="str">
        <f>IF(分析項目選択シート!F39="","",分析項目選択シート!$B39)</f>
        <v/>
      </c>
      <c r="C36" s="9" t="str">
        <f>IF(分析項目選択シート!G39="","",分析項目選択シート!$B39)</f>
        <v/>
      </c>
      <c r="D36" s="9" t="str">
        <f>IF(分析項目選択シート!H39="","",分析項目選択シート!$B39)</f>
        <v/>
      </c>
      <c r="E36" s="9" t="str">
        <f>IF(分析項目選択シート!I39="","",分析項目選択シート!$B39)</f>
        <v/>
      </c>
      <c r="F36" s="9" t="str">
        <f>IF(分析項目選択シート!J39="","",分析項目選択シート!$B39)</f>
        <v/>
      </c>
      <c r="G36" s="9" t="str">
        <f>IF(分析項目選択シート!K39="","",分析項目選択シート!$B39)</f>
        <v/>
      </c>
      <c r="H36" s="9" t="str">
        <f>IF(分析項目選択シート!L39="","",分析項目選択シート!$B39)</f>
        <v/>
      </c>
      <c r="I36" s="9" t="str">
        <f>IF(分析項目選択シート!M39="","",分析項目選択シート!$B39)</f>
        <v/>
      </c>
      <c r="J36" s="9" t="str">
        <f>IF(分析項目選択シート!N39="","",分析項目選択シート!$B39)</f>
        <v/>
      </c>
      <c r="K36" s="10" t="str">
        <f t="shared" si="11"/>
        <v/>
      </c>
      <c r="L36" s="9" t="str">
        <f t="shared" si="12"/>
        <v/>
      </c>
      <c r="M36" s="9" t="str">
        <f t="shared" si="13"/>
        <v/>
      </c>
      <c r="N36" s="9" t="str">
        <f t="shared" si="14"/>
        <v/>
      </c>
      <c r="O36" s="9" t="str">
        <f t="shared" si="15"/>
        <v/>
      </c>
      <c r="P36" s="9" t="str">
        <f t="shared" si="16"/>
        <v/>
      </c>
      <c r="Q36" s="9" t="str">
        <f t="shared" si="17"/>
        <v/>
      </c>
      <c r="R36" s="9" t="str">
        <f t="shared" si="18"/>
        <v/>
      </c>
      <c r="S36" s="9" t="str">
        <f t="shared" si="19"/>
        <v/>
      </c>
      <c r="T36" s="9" t="str">
        <f t="shared" si="20"/>
        <v/>
      </c>
    </row>
    <row r="37" spans="1:20">
      <c r="A37" s="10" t="str">
        <f>IF(分析項目選択シート!E40="","",分析項目選択シート!$B40)</f>
        <v/>
      </c>
      <c r="B37" s="9" t="str">
        <f>IF(分析項目選択シート!F40="","",分析項目選択シート!$B40)</f>
        <v/>
      </c>
      <c r="C37" s="9" t="str">
        <f>IF(分析項目選択シート!G40="","",分析項目選択シート!$B40)</f>
        <v/>
      </c>
      <c r="D37" s="9" t="str">
        <f>IF(分析項目選択シート!H40="","",分析項目選択シート!$B40)</f>
        <v/>
      </c>
      <c r="E37" s="9" t="str">
        <f>IF(分析項目選択シート!I40="","",分析項目選択シート!$B40)</f>
        <v/>
      </c>
      <c r="F37" s="9" t="str">
        <f>IF(分析項目選択シート!J40="","",分析項目選択シート!$B40)</f>
        <v/>
      </c>
      <c r="G37" s="9" t="str">
        <f>IF(分析項目選択シート!K40="","",分析項目選択シート!$B40)</f>
        <v/>
      </c>
      <c r="H37" s="9" t="str">
        <f>IF(分析項目選択シート!L40="","",分析項目選択シート!$B40)</f>
        <v/>
      </c>
      <c r="I37" s="9" t="str">
        <f>IF(分析項目選択シート!M40="","",分析項目選択シート!$B40)</f>
        <v/>
      </c>
      <c r="J37" s="9" t="str">
        <f>IF(分析項目選択シート!N40="","",分析項目選択シート!$B40)</f>
        <v/>
      </c>
      <c r="K37" s="10" t="str">
        <f t="shared" si="11"/>
        <v/>
      </c>
      <c r="L37" s="9" t="str">
        <f t="shared" si="12"/>
        <v/>
      </c>
      <c r="M37" s="9" t="str">
        <f t="shared" si="13"/>
        <v/>
      </c>
      <c r="N37" s="9" t="str">
        <f t="shared" si="14"/>
        <v/>
      </c>
      <c r="O37" s="9" t="str">
        <f t="shared" si="15"/>
        <v/>
      </c>
      <c r="P37" s="9" t="str">
        <f t="shared" si="16"/>
        <v/>
      </c>
      <c r="Q37" s="9" t="str">
        <f t="shared" si="17"/>
        <v/>
      </c>
      <c r="R37" s="9" t="str">
        <f t="shared" si="18"/>
        <v/>
      </c>
      <c r="S37" s="9" t="str">
        <f t="shared" si="19"/>
        <v/>
      </c>
      <c r="T37" s="9" t="str">
        <f t="shared" si="20"/>
        <v/>
      </c>
    </row>
    <row r="38" spans="1:20">
      <c r="A38" s="10" t="str">
        <f>IF(分析項目選択シート!E41="","",分析項目選択シート!$B41)</f>
        <v/>
      </c>
      <c r="B38" s="9" t="str">
        <f>IF(分析項目選択シート!F41="","",分析項目選択シート!$B41)</f>
        <v/>
      </c>
      <c r="C38" s="9" t="str">
        <f>IF(分析項目選択シート!G41="","",分析項目選択シート!$B41)</f>
        <v/>
      </c>
      <c r="D38" s="9" t="str">
        <f>IF(分析項目選択シート!H41="","",分析項目選択シート!$B41)</f>
        <v/>
      </c>
      <c r="E38" s="9" t="str">
        <f>IF(分析項目選択シート!I41="","",分析項目選択シート!$B41)</f>
        <v/>
      </c>
      <c r="F38" s="9" t="str">
        <f>IF(分析項目選択シート!J41="","",分析項目選択シート!$B41)</f>
        <v/>
      </c>
      <c r="G38" s="9" t="str">
        <f>IF(分析項目選択シート!K41="","",分析項目選択シート!$B41)</f>
        <v/>
      </c>
      <c r="H38" s="9" t="str">
        <f>IF(分析項目選択シート!L41="","",分析項目選択シート!$B41)</f>
        <v/>
      </c>
      <c r="I38" s="9" t="str">
        <f>IF(分析項目選択シート!M41="","",分析項目選択シート!$B41)</f>
        <v/>
      </c>
      <c r="J38" s="9" t="str">
        <f>IF(分析項目選択シート!N41="","",分析項目選択シート!$B41)</f>
        <v/>
      </c>
      <c r="K38" s="10" t="str">
        <f t="shared" si="11"/>
        <v/>
      </c>
      <c r="L38" s="9" t="str">
        <f t="shared" si="12"/>
        <v/>
      </c>
      <c r="M38" s="9" t="str">
        <f t="shared" si="13"/>
        <v/>
      </c>
      <c r="N38" s="9" t="str">
        <f t="shared" si="14"/>
        <v/>
      </c>
      <c r="O38" s="9" t="str">
        <f t="shared" si="15"/>
        <v/>
      </c>
      <c r="P38" s="9" t="str">
        <f t="shared" si="16"/>
        <v/>
      </c>
      <c r="Q38" s="9" t="str">
        <f t="shared" si="17"/>
        <v/>
      </c>
      <c r="R38" s="9" t="str">
        <f t="shared" si="18"/>
        <v/>
      </c>
      <c r="S38" s="9" t="str">
        <f t="shared" si="19"/>
        <v/>
      </c>
      <c r="T38" s="9" t="str">
        <f t="shared" si="20"/>
        <v/>
      </c>
    </row>
    <row r="39" spans="1:20">
      <c r="A39" s="10" t="str">
        <f>IF(分析項目選択シート!E42="","",分析項目選択シート!$B42)</f>
        <v/>
      </c>
      <c r="B39" s="9" t="str">
        <f>IF(分析項目選択シート!F42="","",分析項目選択シート!$B42)</f>
        <v/>
      </c>
      <c r="C39" s="9" t="str">
        <f>IF(分析項目選択シート!G42="","",分析項目選択シート!$B42)</f>
        <v/>
      </c>
      <c r="D39" s="9" t="str">
        <f>IF(分析項目選択シート!H42="","",分析項目選択シート!$B42)</f>
        <v/>
      </c>
      <c r="E39" s="9" t="str">
        <f>IF(分析項目選択シート!I42="","",分析項目選択シート!$B42)</f>
        <v/>
      </c>
      <c r="F39" s="9" t="str">
        <f>IF(分析項目選択シート!J42="","",分析項目選択シート!$B42)</f>
        <v/>
      </c>
      <c r="G39" s="9" t="str">
        <f>IF(分析項目選択シート!K42="","",分析項目選択シート!$B42)</f>
        <v/>
      </c>
      <c r="H39" s="9" t="str">
        <f>IF(分析項目選択シート!L42="","",分析項目選択シート!$B42)</f>
        <v/>
      </c>
      <c r="I39" s="9" t="str">
        <f>IF(分析項目選択シート!M42="","",分析項目選択シート!$B42)</f>
        <v/>
      </c>
      <c r="J39" s="9" t="str">
        <f>IF(分析項目選択シート!N42="","",分析項目選択シート!$B42)</f>
        <v/>
      </c>
      <c r="K39" s="10" t="str">
        <f t="shared" si="11"/>
        <v/>
      </c>
      <c r="L39" s="9" t="str">
        <f t="shared" si="12"/>
        <v/>
      </c>
      <c r="M39" s="9" t="str">
        <f t="shared" si="13"/>
        <v/>
      </c>
      <c r="N39" s="9" t="str">
        <f t="shared" si="14"/>
        <v/>
      </c>
      <c r="O39" s="9" t="str">
        <f t="shared" si="15"/>
        <v/>
      </c>
      <c r="P39" s="9" t="str">
        <f t="shared" si="16"/>
        <v/>
      </c>
      <c r="Q39" s="9" t="str">
        <f t="shared" si="17"/>
        <v/>
      </c>
      <c r="R39" s="9" t="str">
        <f t="shared" si="18"/>
        <v/>
      </c>
      <c r="S39" s="9" t="str">
        <f t="shared" si="19"/>
        <v/>
      </c>
      <c r="T39" s="9" t="str">
        <f t="shared" si="20"/>
        <v/>
      </c>
    </row>
    <row r="40" spans="1:20">
      <c r="A40" s="10" t="str">
        <f>IF(分析項目選択シート!E43="","",分析項目選択シート!$B43)</f>
        <v/>
      </c>
      <c r="B40" s="9" t="str">
        <f>IF(分析項目選択シート!F43="","",分析項目選択シート!$B43)</f>
        <v/>
      </c>
      <c r="C40" s="9" t="str">
        <f>IF(分析項目選択シート!G43="","",分析項目選択シート!$B43)</f>
        <v/>
      </c>
      <c r="D40" s="9" t="str">
        <f>IF(分析項目選択シート!H43="","",分析項目選択シート!$B43)</f>
        <v/>
      </c>
      <c r="E40" s="9" t="str">
        <f>IF(分析項目選択シート!I43="","",分析項目選択シート!$B43)</f>
        <v/>
      </c>
      <c r="F40" s="9" t="str">
        <f>IF(分析項目選択シート!J43="","",分析項目選択シート!$B43)</f>
        <v/>
      </c>
      <c r="G40" s="9" t="str">
        <f>IF(分析項目選択シート!K43="","",分析項目選択シート!$B43)</f>
        <v/>
      </c>
      <c r="H40" s="9" t="str">
        <f>IF(分析項目選択シート!L43="","",分析項目選択シート!$B43)</f>
        <v/>
      </c>
      <c r="I40" s="9" t="str">
        <f>IF(分析項目選択シート!M43="","",分析項目選択シート!$B43)</f>
        <v/>
      </c>
      <c r="J40" s="9" t="str">
        <f>IF(分析項目選択シート!N43="","",分析項目選択シート!$B43)</f>
        <v/>
      </c>
      <c r="K40" s="10" t="str">
        <f t="shared" si="11"/>
        <v/>
      </c>
      <c r="L40" s="9" t="str">
        <f t="shared" si="12"/>
        <v/>
      </c>
      <c r="M40" s="9" t="str">
        <f t="shared" si="13"/>
        <v/>
      </c>
      <c r="N40" s="9" t="str">
        <f t="shared" si="14"/>
        <v/>
      </c>
      <c r="O40" s="9" t="str">
        <f t="shared" si="15"/>
        <v/>
      </c>
      <c r="P40" s="9" t="str">
        <f t="shared" si="16"/>
        <v/>
      </c>
      <c r="Q40" s="9" t="str">
        <f t="shared" si="17"/>
        <v/>
      </c>
      <c r="R40" s="9" t="str">
        <f t="shared" si="18"/>
        <v/>
      </c>
      <c r="S40" s="9" t="str">
        <f t="shared" si="19"/>
        <v/>
      </c>
      <c r="T40" s="9" t="str">
        <f t="shared" si="20"/>
        <v/>
      </c>
    </row>
    <row r="41" spans="1:20">
      <c r="A41" s="10" t="str">
        <f>IF(分析項目選択シート!E44="","",分析項目選択シート!$B44)</f>
        <v/>
      </c>
      <c r="B41" s="9" t="str">
        <f>IF(分析項目選択シート!F44="","",分析項目選択シート!$B44)</f>
        <v/>
      </c>
      <c r="C41" s="9" t="str">
        <f>IF(分析項目選択シート!G44="","",分析項目選択シート!$B44)</f>
        <v/>
      </c>
      <c r="D41" s="9" t="str">
        <f>IF(分析項目選択シート!H44="","",分析項目選択シート!$B44)</f>
        <v/>
      </c>
      <c r="E41" s="9" t="str">
        <f>IF(分析項目選択シート!I44="","",分析項目選択シート!$B44)</f>
        <v/>
      </c>
      <c r="F41" s="9" t="str">
        <f>IF(分析項目選択シート!J44="","",分析項目選択シート!$B44)</f>
        <v/>
      </c>
      <c r="G41" s="9" t="str">
        <f>IF(分析項目選択シート!K44="","",分析項目選択シート!$B44)</f>
        <v/>
      </c>
      <c r="H41" s="9" t="str">
        <f>IF(分析項目選択シート!L44="","",分析項目選択シート!$B44)</f>
        <v/>
      </c>
      <c r="I41" s="9" t="str">
        <f>IF(分析項目選択シート!M44="","",分析項目選択シート!$B44)</f>
        <v/>
      </c>
      <c r="J41" s="9" t="str">
        <f>IF(分析項目選択シート!N44="","",分析項目選択シート!$B44)</f>
        <v/>
      </c>
      <c r="K41" s="10" t="str">
        <f t="shared" si="11"/>
        <v/>
      </c>
      <c r="L41" s="9" t="str">
        <f t="shared" si="12"/>
        <v/>
      </c>
      <c r="M41" s="9" t="str">
        <f t="shared" si="13"/>
        <v/>
      </c>
      <c r="N41" s="9" t="str">
        <f t="shared" si="14"/>
        <v/>
      </c>
      <c r="O41" s="9" t="str">
        <f t="shared" si="15"/>
        <v/>
      </c>
      <c r="P41" s="9" t="str">
        <f t="shared" si="16"/>
        <v/>
      </c>
      <c r="Q41" s="9" t="str">
        <f t="shared" si="17"/>
        <v/>
      </c>
      <c r="R41" s="9" t="str">
        <f t="shared" si="18"/>
        <v/>
      </c>
      <c r="S41" s="9" t="str">
        <f t="shared" si="19"/>
        <v/>
      </c>
      <c r="T41" s="9" t="str">
        <f t="shared" si="20"/>
        <v/>
      </c>
    </row>
    <row r="42" spans="1:20">
      <c r="A42" s="10" t="str">
        <f>IF(分析項目選択シート!E45="","",分析項目選択シート!$B45)</f>
        <v/>
      </c>
      <c r="B42" s="9" t="str">
        <f>IF(分析項目選択シート!F45="","",分析項目選択シート!$B45)</f>
        <v/>
      </c>
      <c r="C42" s="9" t="str">
        <f>IF(分析項目選択シート!G45="","",分析項目選択シート!$B45)</f>
        <v/>
      </c>
      <c r="D42" s="9" t="str">
        <f>IF(分析項目選択シート!H45="","",分析項目選択シート!$B45)</f>
        <v/>
      </c>
      <c r="E42" s="9" t="str">
        <f>IF(分析項目選択シート!I45="","",分析項目選択シート!$B45)</f>
        <v/>
      </c>
      <c r="F42" s="9" t="str">
        <f>IF(分析項目選択シート!J45="","",分析項目選択シート!$B45)</f>
        <v/>
      </c>
      <c r="G42" s="9" t="str">
        <f>IF(分析項目選択シート!K45="","",分析項目選択シート!$B45)</f>
        <v/>
      </c>
      <c r="H42" s="9" t="str">
        <f>IF(分析項目選択シート!L45="","",分析項目選択シート!$B45)</f>
        <v/>
      </c>
      <c r="I42" s="9" t="str">
        <f>IF(分析項目選択シート!M45="","",分析項目選択シート!$B45)</f>
        <v/>
      </c>
      <c r="J42" s="9" t="str">
        <f>IF(分析項目選択シート!N45="","",分析項目選択シート!$B45)</f>
        <v/>
      </c>
      <c r="K42" s="10" t="str">
        <f t="shared" si="11"/>
        <v/>
      </c>
      <c r="L42" s="9" t="str">
        <f t="shared" si="12"/>
        <v/>
      </c>
      <c r="M42" s="9" t="str">
        <f t="shared" si="13"/>
        <v/>
      </c>
      <c r="N42" s="9" t="str">
        <f t="shared" si="14"/>
        <v/>
      </c>
      <c r="O42" s="9" t="str">
        <f t="shared" si="15"/>
        <v/>
      </c>
      <c r="P42" s="9" t="str">
        <f t="shared" si="16"/>
        <v/>
      </c>
      <c r="Q42" s="9" t="str">
        <f t="shared" si="17"/>
        <v/>
      </c>
      <c r="R42" s="9" t="str">
        <f t="shared" si="18"/>
        <v/>
      </c>
      <c r="S42" s="9" t="str">
        <f t="shared" si="19"/>
        <v/>
      </c>
      <c r="T42" s="9" t="str">
        <f t="shared" si="20"/>
        <v/>
      </c>
    </row>
    <row r="43" spans="1:20">
      <c r="A43" s="10" t="str">
        <f>IF(分析項目選択シート!E46="","",分析項目選択シート!$B46)</f>
        <v/>
      </c>
      <c r="B43" s="9" t="str">
        <f>IF(分析項目選択シート!F46="","",分析項目選択シート!$B46)</f>
        <v/>
      </c>
      <c r="C43" s="9" t="str">
        <f>IF(分析項目選択シート!G46="","",分析項目選択シート!$B46)</f>
        <v/>
      </c>
      <c r="D43" s="9" t="str">
        <f>IF(分析項目選択シート!H46="","",分析項目選択シート!$B46)</f>
        <v/>
      </c>
      <c r="E43" s="9" t="str">
        <f>IF(分析項目選択シート!I46="","",分析項目選択シート!$B46)</f>
        <v/>
      </c>
      <c r="F43" s="9" t="str">
        <f>IF(分析項目選択シート!J46="","",分析項目選択シート!$B46)</f>
        <v/>
      </c>
      <c r="G43" s="9" t="str">
        <f>IF(分析項目選択シート!K46="","",分析項目選択シート!$B46)</f>
        <v/>
      </c>
      <c r="H43" s="9" t="str">
        <f>IF(分析項目選択シート!L46="","",分析項目選択シート!$B46)</f>
        <v/>
      </c>
      <c r="I43" s="9" t="str">
        <f>IF(分析項目選択シート!M46="","",分析項目選択シート!$B46)</f>
        <v/>
      </c>
      <c r="J43" s="9" t="str">
        <f>IF(分析項目選択シート!N46="","",分析項目選択シート!$B46)</f>
        <v/>
      </c>
      <c r="K43" s="10" t="str">
        <f t="shared" si="11"/>
        <v/>
      </c>
      <c r="L43" s="9" t="str">
        <f t="shared" si="12"/>
        <v/>
      </c>
      <c r="M43" s="9" t="str">
        <f t="shared" si="13"/>
        <v/>
      </c>
      <c r="N43" s="9" t="str">
        <f t="shared" si="14"/>
        <v/>
      </c>
      <c r="O43" s="9" t="str">
        <f t="shared" si="15"/>
        <v/>
      </c>
      <c r="P43" s="9" t="str">
        <f t="shared" si="16"/>
        <v/>
      </c>
      <c r="Q43" s="9" t="str">
        <f t="shared" si="17"/>
        <v/>
      </c>
      <c r="R43" s="9" t="str">
        <f t="shared" si="18"/>
        <v/>
      </c>
      <c r="S43" s="9" t="str">
        <f t="shared" si="19"/>
        <v/>
      </c>
      <c r="T43" s="9" t="str">
        <f t="shared" si="20"/>
        <v/>
      </c>
    </row>
    <row r="44" spans="1:20">
      <c r="A44" s="10" t="str">
        <f>IF(分析項目選択シート!E47="","",分析項目選択シート!$B47)</f>
        <v/>
      </c>
      <c r="B44" s="9" t="str">
        <f>IF(分析項目選択シート!F47="","",分析項目選択シート!$B47)</f>
        <v/>
      </c>
      <c r="C44" s="9" t="str">
        <f>IF(分析項目選択シート!G47="","",分析項目選択シート!$B47)</f>
        <v/>
      </c>
      <c r="D44" s="9" t="str">
        <f>IF(分析項目選択シート!H47="","",分析項目選択シート!$B47)</f>
        <v/>
      </c>
      <c r="E44" s="9" t="str">
        <f>IF(分析項目選択シート!I47="","",分析項目選択シート!$B47)</f>
        <v/>
      </c>
      <c r="F44" s="9" t="str">
        <f>IF(分析項目選択シート!J47="","",分析項目選択シート!$B47)</f>
        <v/>
      </c>
      <c r="G44" s="9" t="str">
        <f>IF(分析項目選択シート!K47="","",分析項目選択シート!$B47)</f>
        <v/>
      </c>
      <c r="H44" s="9" t="str">
        <f>IF(分析項目選択シート!L47="","",分析項目選択シート!$B47)</f>
        <v/>
      </c>
      <c r="I44" s="9" t="str">
        <f>IF(分析項目選択シート!M47="","",分析項目選択シート!$B47)</f>
        <v/>
      </c>
      <c r="J44" s="9" t="str">
        <f>IF(分析項目選択シート!N47="","",分析項目選択シート!$B47)</f>
        <v/>
      </c>
      <c r="K44" s="10" t="str">
        <f t="shared" si="11"/>
        <v/>
      </c>
      <c r="L44" s="9" t="str">
        <f t="shared" si="12"/>
        <v/>
      </c>
      <c r="M44" s="9" t="str">
        <f t="shared" si="13"/>
        <v/>
      </c>
      <c r="N44" s="9" t="str">
        <f t="shared" si="14"/>
        <v/>
      </c>
      <c r="O44" s="9" t="str">
        <f t="shared" si="15"/>
        <v/>
      </c>
      <c r="P44" s="9" t="str">
        <f t="shared" si="16"/>
        <v/>
      </c>
      <c r="Q44" s="9" t="str">
        <f t="shared" si="17"/>
        <v/>
      </c>
      <c r="R44" s="9" t="str">
        <f t="shared" si="18"/>
        <v/>
      </c>
      <c r="S44" s="9" t="str">
        <f t="shared" si="19"/>
        <v/>
      </c>
      <c r="T44" s="9" t="str">
        <f t="shared" si="20"/>
        <v/>
      </c>
    </row>
    <row r="45" spans="1:20">
      <c r="A45" s="10" t="str">
        <f>IF(分析項目選択シート!E48="","",分析項目選択シート!$B48)</f>
        <v/>
      </c>
      <c r="B45" s="9" t="str">
        <f>IF(分析項目選択シート!F48="","",分析項目選択シート!$B48)</f>
        <v/>
      </c>
      <c r="C45" s="9" t="str">
        <f>IF(分析項目選択シート!G48="","",分析項目選択シート!$B48)</f>
        <v/>
      </c>
      <c r="D45" s="9" t="str">
        <f>IF(分析項目選択シート!H48="","",分析項目選択シート!$B48)</f>
        <v/>
      </c>
      <c r="E45" s="9" t="str">
        <f>IF(分析項目選択シート!I48="","",分析項目選択シート!$B48)</f>
        <v/>
      </c>
      <c r="F45" s="9" t="str">
        <f>IF(分析項目選択シート!J48="","",分析項目選択シート!$B48)</f>
        <v/>
      </c>
      <c r="G45" s="9" t="str">
        <f>IF(分析項目選択シート!K48="","",分析項目選択シート!$B48)</f>
        <v/>
      </c>
      <c r="H45" s="9" t="str">
        <f>IF(分析項目選択シート!L48="","",分析項目選択シート!$B48)</f>
        <v/>
      </c>
      <c r="I45" s="9" t="str">
        <f>IF(分析項目選択シート!M48="","",分析項目選択シート!$B48)</f>
        <v/>
      </c>
      <c r="J45" s="9" t="str">
        <f>IF(分析項目選択シート!N48="","",分析項目選択シート!$B48)</f>
        <v/>
      </c>
      <c r="K45" s="10" t="str">
        <f t="shared" si="11"/>
        <v/>
      </c>
      <c r="L45" s="9" t="str">
        <f t="shared" si="12"/>
        <v/>
      </c>
      <c r="M45" s="9" t="str">
        <f t="shared" si="13"/>
        <v/>
      </c>
      <c r="N45" s="9" t="str">
        <f t="shared" si="14"/>
        <v/>
      </c>
      <c r="O45" s="9" t="str">
        <f t="shared" si="15"/>
        <v/>
      </c>
      <c r="P45" s="9" t="str">
        <f t="shared" si="16"/>
        <v/>
      </c>
      <c r="Q45" s="9" t="str">
        <f t="shared" si="17"/>
        <v/>
      </c>
      <c r="R45" s="9" t="str">
        <f t="shared" si="18"/>
        <v/>
      </c>
      <c r="S45" s="9" t="str">
        <f t="shared" si="19"/>
        <v/>
      </c>
      <c r="T45" s="9" t="str">
        <f t="shared" si="20"/>
        <v/>
      </c>
    </row>
    <row r="46" spans="1:20">
      <c r="A46" s="10" t="str">
        <f>IF(分析項目選択シート!E49="","",分析項目選択シート!$B49)</f>
        <v/>
      </c>
      <c r="B46" s="9" t="str">
        <f>IF(分析項目選択シート!F49="","",分析項目選択シート!$B49)</f>
        <v/>
      </c>
      <c r="C46" s="9" t="str">
        <f>IF(分析項目選択シート!G49="","",分析項目選択シート!$B49)</f>
        <v/>
      </c>
      <c r="D46" s="9" t="str">
        <f>IF(分析項目選択シート!H49="","",分析項目選択シート!$B49)</f>
        <v/>
      </c>
      <c r="E46" s="9" t="str">
        <f>IF(分析項目選択シート!I49="","",分析項目選択シート!$B49)</f>
        <v/>
      </c>
      <c r="F46" s="9" t="str">
        <f>IF(分析項目選択シート!J49="","",分析項目選択シート!$B49)</f>
        <v/>
      </c>
      <c r="G46" s="9" t="str">
        <f>IF(分析項目選択シート!K49="","",分析項目選択シート!$B49)</f>
        <v/>
      </c>
      <c r="H46" s="9" t="str">
        <f>IF(分析項目選択シート!L49="","",分析項目選択シート!$B49)</f>
        <v/>
      </c>
      <c r="I46" s="9" t="str">
        <f>IF(分析項目選択シート!M49="","",分析項目選択シート!$B49)</f>
        <v/>
      </c>
      <c r="J46" s="9" t="str">
        <f>IF(分析項目選択シート!N49="","",分析項目選択シート!$B49)</f>
        <v/>
      </c>
      <c r="K46" s="10" t="str">
        <f t="shared" si="11"/>
        <v/>
      </c>
      <c r="L46" s="9" t="str">
        <f t="shared" si="12"/>
        <v/>
      </c>
      <c r="M46" s="9" t="str">
        <f t="shared" si="13"/>
        <v/>
      </c>
      <c r="N46" s="9" t="str">
        <f t="shared" si="14"/>
        <v/>
      </c>
      <c r="O46" s="9" t="str">
        <f t="shared" si="15"/>
        <v/>
      </c>
      <c r="P46" s="9" t="str">
        <f t="shared" si="16"/>
        <v/>
      </c>
      <c r="Q46" s="9" t="str">
        <f t="shared" si="17"/>
        <v/>
      </c>
      <c r="R46" s="9" t="str">
        <f t="shared" si="18"/>
        <v/>
      </c>
      <c r="S46" s="9" t="str">
        <f t="shared" si="19"/>
        <v/>
      </c>
      <c r="T46" s="9" t="str">
        <f t="shared" si="20"/>
        <v/>
      </c>
    </row>
    <row r="47" spans="1:20">
      <c r="A47" s="10" t="str">
        <f>IF(分析項目選択シート!E50="","",分析項目選択シート!$B50)</f>
        <v/>
      </c>
      <c r="B47" s="9" t="str">
        <f>IF(分析項目選択シート!F50="","",分析項目選択シート!$B50)</f>
        <v/>
      </c>
      <c r="C47" s="9" t="str">
        <f>IF(分析項目選択シート!G50="","",分析項目選択シート!$B50)</f>
        <v/>
      </c>
      <c r="D47" s="9" t="str">
        <f>IF(分析項目選択シート!H50="","",分析項目選択シート!$B50)</f>
        <v/>
      </c>
      <c r="E47" s="9" t="str">
        <f>IF(分析項目選択シート!I50="","",分析項目選択シート!$B50)</f>
        <v/>
      </c>
      <c r="F47" s="9" t="str">
        <f>IF(分析項目選択シート!J50="","",分析項目選択シート!$B50)</f>
        <v/>
      </c>
      <c r="G47" s="9" t="str">
        <f>IF(分析項目選択シート!K50="","",分析項目選択シート!$B50)</f>
        <v/>
      </c>
      <c r="H47" s="9" t="str">
        <f>IF(分析項目選択シート!L50="","",分析項目選択シート!$B50)</f>
        <v/>
      </c>
      <c r="I47" s="9" t="str">
        <f>IF(分析項目選択シート!M50="","",分析項目選択シート!$B50)</f>
        <v/>
      </c>
      <c r="J47" s="9" t="str">
        <f>IF(分析項目選択シート!N50="","",分析項目選択シート!$B50)</f>
        <v/>
      </c>
      <c r="K47" s="10" t="str">
        <f t="shared" si="11"/>
        <v/>
      </c>
      <c r="L47" s="9" t="str">
        <f t="shared" si="12"/>
        <v/>
      </c>
      <c r="M47" s="9" t="str">
        <f t="shared" si="13"/>
        <v/>
      </c>
      <c r="N47" s="9" t="str">
        <f t="shared" si="14"/>
        <v/>
      </c>
      <c r="O47" s="9" t="str">
        <f t="shared" si="15"/>
        <v/>
      </c>
      <c r="P47" s="9" t="str">
        <f t="shared" si="16"/>
        <v/>
      </c>
      <c r="Q47" s="9" t="str">
        <f t="shared" si="17"/>
        <v/>
      </c>
      <c r="R47" s="9" t="str">
        <f t="shared" si="18"/>
        <v/>
      </c>
      <c r="S47" s="9" t="str">
        <f t="shared" si="19"/>
        <v/>
      </c>
      <c r="T47" s="9" t="str">
        <f t="shared" si="20"/>
        <v/>
      </c>
    </row>
    <row r="48" spans="1:20">
      <c r="A48" s="10" t="str">
        <f>IF(分析項目選択シート!E51="","",分析項目選択シート!$B51)</f>
        <v/>
      </c>
      <c r="B48" s="9" t="str">
        <f>IF(分析項目選択シート!F51="","",分析項目選択シート!$B51)</f>
        <v/>
      </c>
      <c r="C48" s="9" t="str">
        <f>IF(分析項目選択シート!G51="","",分析項目選択シート!$B51)</f>
        <v/>
      </c>
      <c r="D48" s="9" t="str">
        <f>IF(分析項目選択シート!H51="","",分析項目選択シート!$B51)</f>
        <v/>
      </c>
      <c r="E48" s="9" t="str">
        <f>IF(分析項目選択シート!I51="","",分析項目選択シート!$B51)</f>
        <v/>
      </c>
      <c r="F48" s="9" t="str">
        <f>IF(分析項目選択シート!J51="","",分析項目選択シート!$B51)</f>
        <v/>
      </c>
      <c r="G48" s="9" t="str">
        <f>IF(分析項目選択シート!K51="","",分析項目選択シート!$B51)</f>
        <v/>
      </c>
      <c r="H48" s="9" t="str">
        <f>IF(分析項目選択シート!L51="","",分析項目選択シート!$B51)</f>
        <v/>
      </c>
      <c r="I48" s="9" t="str">
        <f>IF(分析項目選択シート!M51="","",分析項目選択シート!$B51)</f>
        <v/>
      </c>
      <c r="J48" s="9" t="str">
        <f>IF(分析項目選択シート!N51="","",分析項目選択シート!$B51)</f>
        <v/>
      </c>
      <c r="K48" s="10" t="str">
        <f t="shared" si="11"/>
        <v/>
      </c>
      <c r="L48" s="9" t="str">
        <f t="shared" si="12"/>
        <v/>
      </c>
      <c r="M48" s="9" t="str">
        <f t="shared" si="13"/>
        <v/>
      </c>
      <c r="N48" s="9" t="str">
        <f t="shared" si="14"/>
        <v/>
      </c>
      <c r="O48" s="9" t="str">
        <f t="shared" si="15"/>
        <v/>
      </c>
      <c r="P48" s="9" t="str">
        <f t="shared" si="16"/>
        <v/>
      </c>
      <c r="Q48" s="9" t="str">
        <f t="shared" si="17"/>
        <v/>
      </c>
      <c r="R48" s="9" t="str">
        <f t="shared" si="18"/>
        <v/>
      </c>
      <c r="S48" s="9" t="str">
        <f t="shared" si="19"/>
        <v/>
      </c>
      <c r="T48" s="9" t="str">
        <f t="shared" si="20"/>
        <v/>
      </c>
    </row>
    <row r="49" spans="1:20">
      <c r="A49" s="10" t="str">
        <f>IF(分析項目選択シート!E52="","",分析項目選択シート!$B52)</f>
        <v/>
      </c>
      <c r="B49" s="9" t="str">
        <f>IF(分析項目選択シート!F52="","",分析項目選択シート!$B52)</f>
        <v/>
      </c>
      <c r="C49" s="9" t="str">
        <f>IF(分析項目選択シート!G52="","",分析項目選択シート!$B52)</f>
        <v/>
      </c>
      <c r="D49" s="9" t="str">
        <f>IF(分析項目選択シート!H52="","",分析項目選択シート!$B52)</f>
        <v/>
      </c>
      <c r="E49" s="9" t="str">
        <f>IF(分析項目選択シート!I52="","",分析項目選択シート!$B52)</f>
        <v/>
      </c>
      <c r="F49" s="9" t="str">
        <f>IF(分析項目選択シート!J52="","",分析項目選択シート!$B52)</f>
        <v/>
      </c>
      <c r="G49" s="9" t="str">
        <f>IF(分析項目選択シート!K52="","",分析項目選択シート!$B52)</f>
        <v/>
      </c>
      <c r="H49" s="9" t="str">
        <f>IF(分析項目選択シート!L52="","",分析項目選択シート!$B52)</f>
        <v/>
      </c>
      <c r="I49" s="9" t="str">
        <f>IF(分析項目選択シート!M52="","",分析項目選択シート!$B52)</f>
        <v/>
      </c>
      <c r="J49" s="9" t="str">
        <f>IF(分析項目選択シート!N52="","",分析項目選択シート!$B52)</f>
        <v/>
      </c>
      <c r="K49" s="10" t="str">
        <f t="shared" si="11"/>
        <v/>
      </c>
      <c r="L49" s="9" t="str">
        <f t="shared" si="12"/>
        <v/>
      </c>
      <c r="M49" s="9" t="str">
        <f t="shared" si="13"/>
        <v/>
      </c>
      <c r="N49" s="9" t="str">
        <f t="shared" si="14"/>
        <v/>
      </c>
      <c r="O49" s="9" t="str">
        <f t="shared" si="15"/>
        <v/>
      </c>
      <c r="P49" s="9" t="str">
        <f t="shared" si="16"/>
        <v/>
      </c>
      <c r="Q49" s="9" t="str">
        <f t="shared" si="17"/>
        <v/>
      </c>
      <c r="R49" s="9" t="str">
        <f t="shared" si="18"/>
        <v/>
      </c>
      <c r="S49" s="9" t="str">
        <f t="shared" si="19"/>
        <v/>
      </c>
      <c r="T49" s="9" t="str">
        <f t="shared" si="20"/>
        <v/>
      </c>
    </row>
    <row r="50" spans="1:20">
      <c r="A50" s="10" t="str">
        <f>IF(分析項目選択シート!E53="","",分析項目選択シート!$B53)</f>
        <v/>
      </c>
      <c r="B50" s="9" t="str">
        <f>IF(分析項目選択シート!F53="","",分析項目選択シート!$B53)</f>
        <v/>
      </c>
      <c r="C50" s="9" t="str">
        <f>IF(分析項目選択シート!G53="","",分析項目選択シート!$B53)</f>
        <v/>
      </c>
      <c r="D50" s="9" t="str">
        <f>IF(分析項目選択シート!H53="","",分析項目選択シート!$B53)</f>
        <v/>
      </c>
      <c r="E50" s="9" t="str">
        <f>IF(分析項目選択シート!I53="","",分析項目選択シート!$B53)</f>
        <v/>
      </c>
      <c r="F50" s="9" t="str">
        <f>IF(分析項目選択シート!J53="","",分析項目選択シート!$B53)</f>
        <v/>
      </c>
      <c r="G50" s="9" t="str">
        <f>IF(分析項目選択シート!K53="","",分析項目選択シート!$B53)</f>
        <v/>
      </c>
      <c r="H50" s="9" t="str">
        <f>IF(分析項目選択シート!L53="","",分析項目選択シート!$B53)</f>
        <v/>
      </c>
      <c r="I50" s="9" t="str">
        <f>IF(分析項目選択シート!M53="","",分析項目選択シート!$B53)</f>
        <v/>
      </c>
      <c r="J50" s="9" t="str">
        <f>IF(分析項目選択シート!N53="","",分析項目選択シート!$B53)</f>
        <v/>
      </c>
      <c r="K50" s="10" t="str">
        <f t="shared" si="11"/>
        <v/>
      </c>
      <c r="L50" s="9" t="str">
        <f t="shared" si="12"/>
        <v/>
      </c>
      <c r="M50" s="9" t="str">
        <f t="shared" si="13"/>
        <v/>
      </c>
      <c r="N50" s="9" t="str">
        <f t="shared" si="14"/>
        <v/>
      </c>
      <c r="O50" s="9" t="str">
        <f t="shared" si="15"/>
        <v/>
      </c>
      <c r="P50" s="9" t="str">
        <f t="shared" si="16"/>
        <v/>
      </c>
      <c r="Q50" s="9" t="str">
        <f t="shared" si="17"/>
        <v/>
      </c>
      <c r="R50" s="9" t="str">
        <f t="shared" si="18"/>
        <v/>
      </c>
      <c r="S50" s="9" t="str">
        <f t="shared" si="19"/>
        <v/>
      </c>
      <c r="T50" s="9" t="str">
        <f t="shared" si="20"/>
        <v/>
      </c>
    </row>
    <row r="51" spans="1:20">
      <c r="A51" s="10" t="str">
        <f>IF(分析項目選択シート!E54="","",分析項目選択シート!$B54)</f>
        <v/>
      </c>
      <c r="B51" s="9" t="str">
        <f>IF(分析項目選択シート!F54="","",分析項目選択シート!$B54)</f>
        <v/>
      </c>
      <c r="C51" s="9" t="str">
        <f>IF(分析項目選択シート!G54="","",分析項目選択シート!$B54)</f>
        <v/>
      </c>
      <c r="D51" s="9" t="str">
        <f>IF(分析項目選択シート!H54="","",分析項目選択シート!$B54)</f>
        <v/>
      </c>
      <c r="E51" s="9" t="str">
        <f>IF(分析項目選択シート!I54="","",分析項目選択シート!$B54)</f>
        <v/>
      </c>
      <c r="F51" s="9" t="str">
        <f>IF(分析項目選択シート!J54="","",分析項目選択シート!$B54)</f>
        <v/>
      </c>
      <c r="G51" s="9" t="str">
        <f>IF(分析項目選択シート!K54="","",分析項目選択シート!$B54)</f>
        <v/>
      </c>
      <c r="H51" s="9" t="str">
        <f>IF(分析項目選択シート!L54="","",分析項目選択シート!$B54)</f>
        <v/>
      </c>
      <c r="I51" s="9" t="str">
        <f>IF(分析項目選択シート!M54="","",分析項目選択シート!$B54)</f>
        <v/>
      </c>
      <c r="J51" s="9" t="str">
        <f>IF(分析項目選択シート!N54="","",分析項目選択シート!$B54)</f>
        <v/>
      </c>
      <c r="K51" s="10" t="str">
        <f t="shared" si="11"/>
        <v/>
      </c>
      <c r="L51" s="9" t="str">
        <f t="shared" si="12"/>
        <v/>
      </c>
      <c r="M51" s="9" t="str">
        <f t="shared" si="13"/>
        <v/>
      </c>
      <c r="N51" s="9" t="str">
        <f t="shared" si="14"/>
        <v/>
      </c>
      <c r="O51" s="9" t="str">
        <f t="shared" si="15"/>
        <v/>
      </c>
      <c r="P51" s="9" t="str">
        <f t="shared" si="16"/>
        <v/>
      </c>
      <c r="Q51" s="9" t="str">
        <f t="shared" si="17"/>
        <v/>
      </c>
      <c r="R51" s="9" t="str">
        <f t="shared" si="18"/>
        <v/>
      </c>
      <c r="S51" s="9" t="str">
        <f t="shared" si="19"/>
        <v/>
      </c>
      <c r="T51" s="9" t="str">
        <f t="shared" si="20"/>
        <v/>
      </c>
    </row>
    <row r="52" spans="1:20">
      <c r="A52" s="10" t="str">
        <f>IF(分析項目選択シート!E55="","",分析項目選択シート!$B55)</f>
        <v/>
      </c>
      <c r="B52" s="9" t="str">
        <f>IF(分析項目選択シート!F55="","",分析項目選択シート!$B55)</f>
        <v/>
      </c>
      <c r="C52" s="9" t="str">
        <f>IF(分析項目選択シート!G55="","",分析項目選択シート!$B55)</f>
        <v/>
      </c>
      <c r="D52" s="9" t="str">
        <f>IF(分析項目選択シート!H55="","",分析項目選択シート!$B55)</f>
        <v/>
      </c>
      <c r="E52" s="9" t="str">
        <f>IF(分析項目選択シート!I55="","",分析項目選択シート!$B55)</f>
        <v/>
      </c>
      <c r="F52" s="9" t="str">
        <f>IF(分析項目選択シート!J55="","",分析項目選択シート!$B55)</f>
        <v/>
      </c>
      <c r="G52" s="9" t="str">
        <f>IF(分析項目選択シート!K55="","",分析項目選択シート!$B55)</f>
        <v/>
      </c>
      <c r="H52" s="9" t="str">
        <f>IF(分析項目選択シート!L55="","",分析項目選択シート!$B55)</f>
        <v/>
      </c>
      <c r="I52" s="9" t="str">
        <f>IF(分析項目選択シート!M55="","",分析項目選択シート!$B55)</f>
        <v/>
      </c>
      <c r="J52" s="9" t="str">
        <f>IF(分析項目選択シート!N55="","",分析項目選択シート!$B55)</f>
        <v/>
      </c>
      <c r="K52" s="10" t="str">
        <f t="shared" si="11"/>
        <v/>
      </c>
      <c r="L52" s="9" t="str">
        <f t="shared" si="12"/>
        <v/>
      </c>
      <c r="M52" s="9" t="str">
        <f t="shared" si="13"/>
        <v/>
      </c>
      <c r="N52" s="9" t="str">
        <f t="shared" si="14"/>
        <v/>
      </c>
      <c r="O52" s="9" t="str">
        <f t="shared" si="15"/>
        <v/>
      </c>
      <c r="P52" s="9" t="str">
        <f t="shared" si="16"/>
        <v/>
      </c>
      <c r="Q52" s="9" t="str">
        <f t="shared" si="17"/>
        <v/>
      </c>
      <c r="R52" s="9" t="str">
        <f t="shared" si="18"/>
        <v/>
      </c>
      <c r="S52" s="9" t="str">
        <f t="shared" si="19"/>
        <v/>
      </c>
      <c r="T52" s="9" t="str">
        <f t="shared" si="20"/>
        <v/>
      </c>
    </row>
    <row r="53" spans="1:20">
      <c r="A53" s="10" t="str">
        <f>IF(分析項目選択シート!E56="","",分析項目選択シート!$B56)</f>
        <v/>
      </c>
      <c r="B53" s="9" t="str">
        <f>IF(分析項目選択シート!F56="","",分析項目選択シート!$B56)</f>
        <v/>
      </c>
      <c r="C53" s="9" t="str">
        <f>IF(分析項目選択シート!G56="","",分析項目選択シート!$B56)</f>
        <v/>
      </c>
      <c r="D53" s="9" t="str">
        <f>IF(分析項目選択シート!H56="","",分析項目選択シート!$B56)</f>
        <v/>
      </c>
      <c r="E53" s="9" t="str">
        <f>IF(分析項目選択シート!I56="","",分析項目選択シート!$B56)</f>
        <v/>
      </c>
      <c r="F53" s="9" t="str">
        <f>IF(分析項目選択シート!J56="","",分析項目選択シート!$B56)</f>
        <v/>
      </c>
      <c r="G53" s="9" t="str">
        <f>IF(分析項目選択シート!K56="","",分析項目選択シート!$B56)</f>
        <v/>
      </c>
      <c r="H53" s="9" t="str">
        <f>IF(分析項目選択シート!L56="","",分析項目選択シート!$B56)</f>
        <v/>
      </c>
      <c r="I53" s="9" t="str">
        <f>IF(分析項目選択シート!M56="","",分析項目選択シート!$B56)</f>
        <v/>
      </c>
      <c r="J53" s="9" t="str">
        <f>IF(分析項目選択シート!N56="","",分析項目選択シート!$B56)</f>
        <v/>
      </c>
      <c r="K53" s="10" t="str">
        <f t="shared" si="11"/>
        <v/>
      </c>
      <c r="L53" s="9" t="str">
        <f t="shared" si="12"/>
        <v/>
      </c>
      <c r="M53" s="9" t="str">
        <f t="shared" si="13"/>
        <v/>
      </c>
      <c r="N53" s="9" t="str">
        <f t="shared" si="14"/>
        <v/>
      </c>
      <c r="O53" s="9" t="str">
        <f t="shared" si="15"/>
        <v/>
      </c>
      <c r="P53" s="9" t="str">
        <f t="shared" si="16"/>
        <v/>
      </c>
      <c r="Q53" s="9" t="str">
        <f t="shared" si="17"/>
        <v/>
      </c>
      <c r="R53" s="9" t="str">
        <f t="shared" si="18"/>
        <v/>
      </c>
      <c r="S53" s="9" t="str">
        <f t="shared" si="19"/>
        <v/>
      </c>
      <c r="T53" s="9" t="str">
        <f t="shared" si="20"/>
        <v/>
      </c>
    </row>
    <row r="54" spans="1:20">
      <c r="A54" s="10" t="str">
        <f>IF(分析項目選択シート!E57="","",分析項目選択シート!$B57)</f>
        <v/>
      </c>
      <c r="B54" s="9" t="str">
        <f>IF(分析項目選択シート!F57="","",分析項目選択シート!$B57)</f>
        <v/>
      </c>
      <c r="C54" s="9" t="str">
        <f>IF(分析項目選択シート!G57="","",分析項目選択シート!$B57)</f>
        <v/>
      </c>
      <c r="D54" s="9" t="str">
        <f>IF(分析項目選択シート!H57="","",分析項目選択シート!$B57)</f>
        <v/>
      </c>
      <c r="E54" s="9" t="str">
        <f>IF(分析項目選択シート!I57="","",分析項目選択シート!$B57)</f>
        <v/>
      </c>
      <c r="F54" s="9" t="str">
        <f>IF(分析項目選択シート!J57="","",分析項目選択シート!$B57)</f>
        <v/>
      </c>
      <c r="G54" s="9" t="str">
        <f>IF(分析項目選択シート!K57="","",分析項目選択シート!$B57)</f>
        <v/>
      </c>
      <c r="H54" s="9" t="str">
        <f>IF(分析項目選択シート!L57="","",分析項目選択シート!$B57)</f>
        <v/>
      </c>
      <c r="I54" s="9" t="str">
        <f>IF(分析項目選択シート!M57="","",分析項目選択シート!$B57)</f>
        <v/>
      </c>
      <c r="J54" s="9" t="str">
        <f>IF(分析項目選択シート!N57="","",分析項目選択シート!$B57)</f>
        <v/>
      </c>
      <c r="K54" s="10" t="str">
        <f t="shared" si="11"/>
        <v/>
      </c>
      <c r="L54" s="9" t="str">
        <f t="shared" si="12"/>
        <v/>
      </c>
      <c r="M54" s="9" t="str">
        <f t="shared" si="13"/>
        <v/>
      </c>
      <c r="N54" s="9" t="str">
        <f t="shared" si="14"/>
        <v/>
      </c>
      <c r="O54" s="9" t="str">
        <f t="shared" si="15"/>
        <v/>
      </c>
      <c r="P54" s="9" t="str">
        <f t="shared" si="16"/>
        <v/>
      </c>
      <c r="Q54" s="9" t="str">
        <f t="shared" si="17"/>
        <v/>
      </c>
      <c r="R54" s="9" t="str">
        <f t="shared" si="18"/>
        <v/>
      </c>
      <c r="S54" s="9" t="str">
        <f t="shared" si="19"/>
        <v/>
      </c>
      <c r="T54" s="9" t="str">
        <f t="shared" si="20"/>
        <v/>
      </c>
    </row>
    <row r="55" spans="1:20">
      <c r="A55" s="10" t="str">
        <f>IF(分析項目選択シート!E58="","",分析項目選択シート!$B58)</f>
        <v/>
      </c>
      <c r="B55" s="9" t="str">
        <f>IF(分析項目選択シート!F58="","",分析項目選択シート!$B58)</f>
        <v/>
      </c>
      <c r="C55" s="9" t="str">
        <f>IF(分析項目選択シート!G58="","",分析項目選択シート!$B58)</f>
        <v/>
      </c>
      <c r="D55" s="9" t="str">
        <f>IF(分析項目選択シート!H58="","",分析項目選択シート!$B58)</f>
        <v/>
      </c>
      <c r="E55" s="9" t="str">
        <f>IF(分析項目選択シート!I58="","",分析項目選択シート!$B58)</f>
        <v/>
      </c>
      <c r="F55" s="9" t="str">
        <f>IF(分析項目選択シート!J58="","",分析項目選択シート!$B58)</f>
        <v/>
      </c>
      <c r="G55" s="9" t="str">
        <f>IF(分析項目選択シート!K58="","",分析項目選択シート!$B58)</f>
        <v/>
      </c>
      <c r="H55" s="9" t="str">
        <f>IF(分析項目選択シート!L58="","",分析項目選択シート!$B58)</f>
        <v/>
      </c>
      <c r="I55" s="9" t="str">
        <f>IF(分析項目選択シート!M58="","",分析項目選択シート!$B58)</f>
        <v/>
      </c>
      <c r="J55" s="9" t="str">
        <f>IF(分析項目選択シート!N58="","",分析項目選択シート!$B58)</f>
        <v/>
      </c>
      <c r="K55" s="10" t="str">
        <f t="shared" si="11"/>
        <v/>
      </c>
      <c r="L55" s="9" t="str">
        <f t="shared" si="12"/>
        <v/>
      </c>
      <c r="M55" s="9" t="str">
        <f t="shared" si="13"/>
        <v/>
      </c>
      <c r="N55" s="9" t="str">
        <f t="shared" si="14"/>
        <v/>
      </c>
      <c r="O55" s="9" t="str">
        <f t="shared" si="15"/>
        <v/>
      </c>
      <c r="P55" s="9" t="str">
        <f t="shared" si="16"/>
        <v/>
      </c>
      <c r="Q55" s="9" t="str">
        <f t="shared" si="17"/>
        <v/>
      </c>
      <c r="R55" s="9" t="str">
        <f t="shared" si="18"/>
        <v/>
      </c>
      <c r="S55" s="9" t="str">
        <f t="shared" si="19"/>
        <v/>
      </c>
      <c r="T55" s="9" t="str">
        <f t="shared" si="20"/>
        <v/>
      </c>
    </row>
    <row r="56" spans="1:20">
      <c r="A56" s="10" t="str">
        <f>IF(分析項目選択シート!E59="","",分析項目選択シート!$B59)</f>
        <v/>
      </c>
      <c r="B56" s="9" t="str">
        <f>IF(分析項目選択シート!F59="","",分析項目選択シート!$B59)</f>
        <v/>
      </c>
      <c r="C56" s="9" t="str">
        <f>IF(分析項目選択シート!G59="","",分析項目選択シート!$B59)</f>
        <v/>
      </c>
      <c r="D56" s="9" t="str">
        <f>IF(分析項目選択シート!H59="","",分析項目選択シート!$B59)</f>
        <v/>
      </c>
      <c r="E56" s="9" t="str">
        <f>IF(分析項目選択シート!I59="","",分析項目選択シート!$B59)</f>
        <v/>
      </c>
      <c r="F56" s="9" t="str">
        <f>IF(分析項目選択シート!J59="","",分析項目選択シート!$B59)</f>
        <v/>
      </c>
      <c r="G56" s="9" t="str">
        <f>IF(分析項目選択シート!K59="","",分析項目選択シート!$B59)</f>
        <v/>
      </c>
      <c r="H56" s="9" t="str">
        <f>IF(分析項目選択シート!L59="","",分析項目選択シート!$B59)</f>
        <v/>
      </c>
      <c r="I56" s="9" t="str">
        <f>IF(分析項目選択シート!M59="","",分析項目選択シート!$B59)</f>
        <v/>
      </c>
      <c r="J56" s="9" t="str">
        <f>IF(分析項目選択シート!N59="","",分析項目選択シート!$B59)</f>
        <v/>
      </c>
      <c r="K56" s="10" t="str">
        <f t="shared" si="11"/>
        <v/>
      </c>
      <c r="L56" s="9" t="str">
        <f t="shared" si="12"/>
        <v/>
      </c>
      <c r="M56" s="9" t="str">
        <f t="shared" si="13"/>
        <v/>
      </c>
      <c r="N56" s="9" t="str">
        <f t="shared" si="14"/>
        <v/>
      </c>
      <c r="O56" s="9" t="str">
        <f t="shared" si="15"/>
        <v/>
      </c>
      <c r="P56" s="9" t="str">
        <f t="shared" si="16"/>
        <v/>
      </c>
      <c r="Q56" s="9" t="str">
        <f t="shared" si="17"/>
        <v/>
      </c>
      <c r="R56" s="9" t="str">
        <f t="shared" si="18"/>
        <v/>
      </c>
      <c r="S56" s="9" t="str">
        <f t="shared" si="19"/>
        <v/>
      </c>
      <c r="T56" s="9" t="str">
        <f t="shared" si="20"/>
        <v/>
      </c>
    </row>
    <row r="57" spans="1:20">
      <c r="A57" s="10" t="str">
        <f>IF(分析項目選択シート!E60="","",分析項目選択シート!$B60)</f>
        <v/>
      </c>
      <c r="B57" s="9" t="str">
        <f>IF(分析項目選択シート!F60="","",分析項目選択シート!$B60)</f>
        <v/>
      </c>
      <c r="C57" s="9" t="str">
        <f>IF(分析項目選択シート!G60="","",分析項目選択シート!$B60)</f>
        <v/>
      </c>
      <c r="D57" s="9" t="str">
        <f>IF(分析項目選択シート!H60="","",分析項目選択シート!$B60)</f>
        <v/>
      </c>
      <c r="E57" s="9" t="str">
        <f>IF(分析項目選択シート!I60="","",分析項目選択シート!$B60)</f>
        <v/>
      </c>
      <c r="F57" s="9" t="str">
        <f>IF(分析項目選択シート!J60="","",分析項目選択シート!$B60)</f>
        <v/>
      </c>
      <c r="G57" s="9" t="str">
        <f>IF(分析項目選択シート!K60="","",分析項目選択シート!$B60)</f>
        <v/>
      </c>
      <c r="H57" s="9" t="str">
        <f>IF(分析項目選択シート!L60="","",分析項目選択シート!$B60)</f>
        <v/>
      </c>
      <c r="I57" s="9" t="str">
        <f>IF(分析項目選択シート!M60="","",分析項目選択シート!$B60)</f>
        <v/>
      </c>
      <c r="J57" s="9" t="str">
        <f>IF(分析項目選択シート!N60="","",分析項目選択シート!$B60)</f>
        <v/>
      </c>
      <c r="K57" s="10" t="str">
        <f t="shared" si="11"/>
        <v/>
      </c>
      <c r="L57" s="9" t="str">
        <f t="shared" si="12"/>
        <v/>
      </c>
      <c r="M57" s="9" t="str">
        <f t="shared" si="13"/>
        <v/>
      </c>
      <c r="N57" s="9" t="str">
        <f t="shared" si="14"/>
        <v/>
      </c>
      <c r="O57" s="9" t="str">
        <f t="shared" si="15"/>
        <v/>
      </c>
      <c r="P57" s="9" t="str">
        <f t="shared" si="16"/>
        <v/>
      </c>
      <c r="Q57" s="9" t="str">
        <f t="shared" si="17"/>
        <v/>
      </c>
      <c r="R57" s="9" t="str">
        <f t="shared" si="18"/>
        <v/>
      </c>
      <c r="S57" s="9" t="str">
        <f t="shared" si="19"/>
        <v/>
      </c>
      <c r="T57" s="9" t="str">
        <f t="shared" si="20"/>
        <v/>
      </c>
    </row>
    <row r="58" spans="1:20">
      <c r="A58" s="10" t="str">
        <f>IF(分析項目選択シート!E61="","",分析項目選択シート!$B61)</f>
        <v/>
      </c>
      <c r="B58" s="9" t="str">
        <f>IF(分析項目選択シート!F61="","",分析項目選択シート!$B61)</f>
        <v/>
      </c>
      <c r="C58" s="9" t="str">
        <f>IF(分析項目選択シート!G61="","",分析項目選択シート!$B61)</f>
        <v/>
      </c>
      <c r="D58" s="9" t="str">
        <f>IF(分析項目選択シート!H61="","",分析項目選択シート!$B61)</f>
        <v/>
      </c>
      <c r="E58" s="9" t="str">
        <f>IF(分析項目選択シート!I61="","",分析項目選択シート!$B61)</f>
        <v/>
      </c>
      <c r="F58" s="9" t="str">
        <f>IF(分析項目選択シート!J61="","",分析項目選択シート!$B61)</f>
        <v/>
      </c>
      <c r="G58" s="9" t="str">
        <f>IF(分析項目選択シート!K61="","",分析項目選択シート!$B61)</f>
        <v/>
      </c>
      <c r="H58" s="9" t="str">
        <f>IF(分析項目選択シート!L61="","",分析項目選択シート!$B61)</f>
        <v/>
      </c>
      <c r="I58" s="9" t="str">
        <f>IF(分析項目選択シート!M61="","",分析項目選択シート!$B61)</f>
        <v/>
      </c>
      <c r="J58" s="9" t="str">
        <f>IF(分析項目選択シート!N61="","",分析項目選択シート!$B61)</f>
        <v/>
      </c>
      <c r="K58" s="10" t="str">
        <f t="shared" si="11"/>
        <v/>
      </c>
      <c r="L58" s="9" t="str">
        <f t="shared" si="12"/>
        <v/>
      </c>
      <c r="M58" s="9" t="str">
        <f t="shared" si="13"/>
        <v/>
      </c>
      <c r="N58" s="9" t="str">
        <f t="shared" si="14"/>
        <v/>
      </c>
      <c r="O58" s="9" t="str">
        <f t="shared" si="15"/>
        <v/>
      </c>
      <c r="P58" s="9" t="str">
        <f t="shared" si="16"/>
        <v/>
      </c>
      <c r="Q58" s="9" t="str">
        <f t="shared" si="17"/>
        <v/>
      </c>
      <c r="R58" s="9" t="str">
        <f t="shared" si="18"/>
        <v/>
      </c>
      <c r="S58" s="9" t="str">
        <f t="shared" si="19"/>
        <v/>
      </c>
      <c r="T58" s="9" t="str">
        <f t="shared" si="20"/>
        <v/>
      </c>
    </row>
    <row r="59" spans="1:20">
      <c r="A59" s="10" t="str">
        <f>IF(分析項目選択シート!E62="","",分析項目選択シート!$B62)</f>
        <v/>
      </c>
      <c r="B59" s="9" t="str">
        <f>IF(分析項目選択シート!F62="","",分析項目選択シート!$B62)</f>
        <v/>
      </c>
      <c r="C59" s="9" t="str">
        <f>IF(分析項目選択シート!G62="","",分析項目選択シート!$B62)</f>
        <v/>
      </c>
      <c r="D59" s="9" t="str">
        <f>IF(分析項目選択シート!H62="","",分析項目選択シート!$B62)</f>
        <v/>
      </c>
      <c r="E59" s="9" t="str">
        <f>IF(分析項目選択シート!I62="","",分析項目選択シート!$B62)</f>
        <v/>
      </c>
      <c r="F59" s="9" t="str">
        <f>IF(分析項目選択シート!J62="","",分析項目選択シート!$B62)</f>
        <v/>
      </c>
      <c r="G59" s="9" t="str">
        <f>IF(分析項目選択シート!K62="","",分析項目選択シート!$B62)</f>
        <v/>
      </c>
      <c r="H59" s="9" t="str">
        <f>IF(分析項目選択シート!L62="","",分析項目選択シート!$B62)</f>
        <v/>
      </c>
      <c r="I59" s="9" t="str">
        <f>IF(分析項目選択シート!M62="","",分析項目選択シート!$B62)</f>
        <v/>
      </c>
      <c r="J59" s="9" t="str">
        <f>IF(分析項目選択シート!N62="","",分析項目選択シート!$B62)</f>
        <v/>
      </c>
      <c r="K59" s="10" t="str">
        <f t="shared" si="11"/>
        <v/>
      </c>
      <c r="L59" s="9" t="str">
        <f t="shared" si="12"/>
        <v/>
      </c>
      <c r="M59" s="9" t="str">
        <f t="shared" si="13"/>
        <v/>
      </c>
      <c r="N59" s="9" t="str">
        <f t="shared" si="14"/>
        <v/>
      </c>
      <c r="O59" s="9" t="str">
        <f t="shared" si="15"/>
        <v/>
      </c>
      <c r="P59" s="9" t="str">
        <f t="shared" si="16"/>
        <v/>
      </c>
      <c r="Q59" s="9" t="str">
        <f t="shared" si="17"/>
        <v/>
      </c>
      <c r="R59" s="9" t="str">
        <f t="shared" si="18"/>
        <v/>
      </c>
      <c r="S59" s="9" t="str">
        <f t="shared" si="19"/>
        <v/>
      </c>
      <c r="T59" s="9" t="str">
        <f t="shared" si="20"/>
        <v/>
      </c>
    </row>
    <row r="60" spans="1:20">
      <c r="A60" s="10" t="str">
        <f>IF(分析項目選択シート!E63="","",分析項目選択シート!$B63)</f>
        <v/>
      </c>
      <c r="B60" s="9" t="str">
        <f>IF(分析項目選択シート!F63="","",分析項目選択シート!$B63)</f>
        <v/>
      </c>
      <c r="C60" s="9" t="str">
        <f>IF(分析項目選択シート!G63="","",分析項目選択シート!$B63)</f>
        <v/>
      </c>
      <c r="D60" s="9" t="str">
        <f>IF(分析項目選択シート!H63="","",分析項目選択シート!$B63)</f>
        <v/>
      </c>
      <c r="E60" s="9" t="str">
        <f>IF(分析項目選択シート!I63="","",分析項目選択シート!$B63)</f>
        <v/>
      </c>
      <c r="F60" s="9" t="str">
        <f>IF(分析項目選択シート!J63="","",分析項目選択シート!$B63)</f>
        <v/>
      </c>
      <c r="G60" s="9" t="str">
        <f>IF(分析項目選択シート!K63="","",分析項目選択シート!$B63)</f>
        <v/>
      </c>
      <c r="H60" s="9" t="str">
        <f>IF(分析項目選択シート!L63="","",分析項目選択シート!$B63)</f>
        <v/>
      </c>
      <c r="I60" s="9" t="str">
        <f>IF(分析項目選択シート!M63="","",分析項目選択シート!$B63)</f>
        <v/>
      </c>
      <c r="J60" s="9" t="str">
        <f>IF(分析項目選択シート!N63="","",分析項目選択シート!$B63)</f>
        <v/>
      </c>
      <c r="K60" s="10" t="str">
        <f t="shared" si="11"/>
        <v/>
      </c>
      <c r="L60" s="9" t="str">
        <f t="shared" si="12"/>
        <v/>
      </c>
      <c r="M60" s="9" t="str">
        <f t="shared" si="13"/>
        <v/>
      </c>
      <c r="N60" s="9" t="str">
        <f t="shared" si="14"/>
        <v/>
      </c>
      <c r="O60" s="9" t="str">
        <f t="shared" si="15"/>
        <v/>
      </c>
      <c r="P60" s="9" t="str">
        <f t="shared" si="16"/>
        <v/>
      </c>
      <c r="Q60" s="9" t="str">
        <f t="shared" si="17"/>
        <v/>
      </c>
      <c r="R60" s="9" t="str">
        <f t="shared" si="18"/>
        <v/>
      </c>
      <c r="S60" s="9" t="str">
        <f t="shared" si="19"/>
        <v/>
      </c>
      <c r="T60" s="9" t="str">
        <f t="shared" si="20"/>
        <v/>
      </c>
    </row>
    <row r="61" spans="1:20">
      <c r="A61" s="10" t="str">
        <f>IF(分析項目選択シート!E64="","",分析項目選択シート!$B64)</f>
        <v/>
      </c>
      <c r="B61" s="9" t="str">
        <f>IF(分析項目選択シート!F64="","",分析項目選択シート!$B64)</f>
        <v/>
      </c>
      <c r="C61" s="9" t="str">
        <f>IF(分析項目選択シート!G64="","",分析項目選択シート!$B64)</f>
        <v/>
      </c>
      <c r="D61" s="9" t="str">
        <f>IF(分析項目選択シート!H64="","",分析項目選択シート!$B64)</f>
        <v/>
      </c>
      <c r="E61" s="9" t="str">
        <f>IF(分析項目選択シート!I64="","",分析項目選択シート!$B64)</f>
        <v/>
      </c>
      <c r="F61" s="9" t="str">
        <f>IF(分析項目選択シート!J64="","",分析項目選択シート!$B64)</f>
        <v/>
      </c>
      <c r="G61" s="9" t="str">
        <f>IF(分析項目選択シート!K64="","",分析項目選択シート!$B64)</f>
        <v/>
      </c>
      <c r="H61" s="9" t="str">
        <f>IF(分析項目選択シート!L64="","",分析項目選択シート!$B64)</f>
        <v/>
      </c>
      <c r="I61" s="9" t="str">
        <f>IF(分析項目選択シート!M64="","",分析項目選択シート!$B64)</f>
        <v/>
      </c>
      <c r="J61" s="9" t="str">
        <f>IF(分析項目選択シート!N64="","",分析項目選択シート!$B64)</f>
        <v/>
      </c>
      <c r="K61" s="10" t="str">
        <f t="shared" si="11"/>
        <v/>
      </c>
      <c r="L61" s="9" t="str">
        <f t="shared" si="12"/>
        <v/>
      </c>
      <c r="M61" s="9" t="str">
        <f t="shared" si="13"/>
        <v/>
      </c>
      <c r="N61" s="9" t="str">
        <f t="shared" si="14"/>
        <v/>
      </c>
      <c r="O61" s="9" t="str">
        <f t="shared" si="15"/>
        <v/>
      </c>
      <c r="P61" s="9" t="str">
        <f t="shared" si="16"/>
        <v/>
      </c>
      <c r="Q61" s="9" t="str">
        <f t="shared" si="17"/>
        <v/>
      </c>
      <c r="R61" s="9" t="str">
        <f t="shared" si="18"/>
        <v/>
      </c>
      <c r="S61" s="9" t="str">
        <f t="shared" si="19"/>
        <v/>
      </c>
      <c r="T61" s="9" t="str">
        <f t="shared" si="20"/>
        <v/>
      </c>
    </row>
    <row r="62" spans="1:20">
      <c r="A62" s="10" t="str">
        <f>IF(分析項目選択シート!E65="","",分析項目選択シート!$B65)</f>
        <v/>
      </c>
      <c r="B62" s="9" t="str">
        <f>IF(分析項目選択シート!F65="","",分析項目選択シート!$B65)</f>
        <v/>
      </c>
      <c r="C62" s="9" t="str">
        <f>IF(分析項目選択シート!G65="","",分析項目選択シート!$B65)</f>
        <v/>
      </c>
      <c r="D62" s="9" t="str">
        <f>IF(分析項目選択シート!H65="","",分析項目選択シート!$B65)</f>
        <v/>
      </c>
      <c r="E62" s="9" t="str">
        <f>IF(分析項目選択シート!I65="","",分析項目選択シート!$B65)</f>
        <v/>
      </c>
      <c r="F62" s="9" t="str">
        <f>IF(分析項目選択シート!J65="","",分析項目選択シート!$B65)</f>
        <v/>
      </c>
      <c r="G62" s="9" t="str">
        <f>IF(分析項目選択シート!K65="","",分析項目選択シート!$B65)</f>
        <v/>
      </c>
      <c r="H62" s="9" t="str">
        <f>IF(分析項目選択シート!L65="","",分析項目選択シート!$B65)</f>
        <v/>
      </c>
      <c r="I62" s="9" t="str">
        <f>IF(分析項目選択シート!M65="","",分析項目選択シート!$B65)</f>
        <v/>
      </c>
      <c r="J62" s="9" t="str">
        <f>IF(分析項目選択シート!N65="","",分析項目選択シート!$B65)</f>
        <v/>
      </c>
      <c r="K62" s="10" t="str">
        <f t="shared" si="11"/>
        <v/>
      </c>
      <c r="L62" s="9" t="str">
        <f t="shared" si="12"/>
        <v/>
      </c>
      <c r="M62" s="9" t="str">
        <f t="shared" si="13"/>
        <v/>
      </c>
      <c r="N62" s="9" t="str">
        <f t="shared" si="14"/>
        <v/>
      </c>
      <c r="O62" s="9" t="str">
        <f t="shared" si="15"/>
        <v/>
      </c>
      <c r="P62" s="9" t="str">
        <f t="shared" si="16"/>
        <v/>
      </c>
      <c r="Q62" s="9" t="str">
        <f t="shared" si="17"/>
        <v/>
      </c>
      <c r="R62" s="9" t="str">
        <f t="shared" si="18"/>
        <v/>
      </c>
      <c r="S62" s="9" t="str">
        <f t="shared" si="19"/>
        <v/>
      </c>
      <c r="T62" s="9" t="str">
        <f t="shared" si="20"/>
        <v/>
      </c>
    </row>
    <row r="63" spans="1:20">
      <c r="A63" s="10" t="str">
        <f>IF(分析項目選択シート!E66="","",分析項目選択シート!$B66)</f>
        <v/>
      </c>
      <c r="B63" s="9" t="str">
        <f>IF(分析項目選択シート!F66="","",分析項目選択シート!$B66)</f>
        <v/>
      </c>
      <c r="C63" s="9" t="str">
        <f>IF(分析項目選択シート!G66="","",分析項目選択シート!$B66)</f>
        <v/>
      </c>
      <c r="D63" s="9" t="str">
        <f>IF(分析項目選択シート!H66="","",分析項目選択シート!$B66)</f>
        <v/>
      </c>
      <c r="E63" s="9" t="str">
        <f>IF(分析項目選択シート!I66="","",分析項目選択シート!$B66)</f>
        <v/>
      </c>
      <c r="F63" s="9" t="str">
        <f>IF(分析項目選択シート!J66="","",分析項目選択シート!$B66)</f>
        <v/>
      </c>
      <c r="G63" s="9" t="str">
        <f>IF(分析項目選択シート!K66="","",分析項目選択シート!$B66)</f>
        <v/>
      </c>
      <c r="H63" s="9" t="str">
        <f>IF(分析項目選択シート!L66="","",分析項目選択シート!$B66)</f>
        <v/>
      </c>
      <c r="I63" s="9" t="str">
        <f>IF(分析項目選択シート!M66="","",分析項目選択シート!$B66)</f>
        <v/>
      </c>
      <c r="J63" s="9" t="str">
        <f>IF(分析項目選択シート!N66="","",分析項目選択シート!$B66)</f>
        <v/>
      </c>
      <c r="K63" s="10" t="str">
        <f t="shared" si="11"/>
        <v/>
      </c>
      <c r="L63" s="9" t="str">
        <f t="shared" si="12"/>
        <v/>
      </c>
      <c r="M63" s="9" t="str">
        <f t="shared" si="13"/>
        <v/>
      </c>
      <c r="N63" s="9" t="str">
        <f t="shared" si="14"/>
        <v/>
      </c>
      <c r="O63" s="9" t="str">
        <f t="shared" si="15"/>
        <v/>
      </c>
      <c r="P63" s="9" t="str">
        <f t="shared" si="16"/>
        <v/>
      </c>
      <c r="Q63" s="9" t="str">
        <f t="shared" si="17"/>
        <v/>
      </c>
      <c r="R63" s="9" t="str">
        <f t="shared" si="18"/>
        <v/>
      </c>
      <c r="S63" s="9" t="str">
        <f t="shared" si="19"/>
        <v/>
      </c>
      <c r="T63" s="9" t="str">
        <f t="shared" si="20"/>
        <v/>
      </c>
    </row>
    <row r="64" spans="1:20">
      <c r="A64" s="10" t="str">
        <f>IF(分析項目選択シート!E67="","",分析項目選択シート!$B67)</f>
        <v/>
      </c>
      <c r="B64" s="9" t="str">
        <f>IF(分析項目選択シート!F67="","",分析項目選択シート!$B67)</f>
        <v/>
      </c>
      <c r="C64" s="9" t="str">
        <f>IF(分析項目選択シート!G67="","",分析項目選択シート!$B67)</f>
        <v/>
      </c>
      <c r="D64" s="9" t="str">
        <f>IF(分析項目選択シート!H67="","",分析項目選択シート!$B67)</f>
        <v/>
      </c>
      <c r="E64" s="9" t="str">
        <f>IF(分析項目選択シート!I67="","",分析項目選択シート!$B67)</f>
        <v/>
      </c>
      <c r="F64" s="9" t="str">
        <f>IF(分析項目選択シート!J67="","",分析項目選択シート!$B67)</f>
        <v/>
      </c>
      <c r="G64" s="9" t="str">
        <f>IF(分析項目選択シート!K67="","",分析項目選択シート!$B67)</f>
        <v/>
      </c>
      <c r="H64" s="9" t="str">
        <f>IF(分析項目選択シート!L67="","",分析項目選択シート!$B67)</f>
        <v/>
      </c>
      <c r="I64" s="9" t="str">
        <f>IF(分析項目選択シート!M67="","",分析項目選択シート!$B67)</f>
        <v/>
      </c>
      <c r="J64" s="9" t="str">
        <f>IF(分析項目選択シート!N67="","",分析項目選択シート!$B67)</f>
        <v/>
      </c>
      <c r="K64" s="10" t="str">
        <f t="shared" si="11"/>
        <v/>
      </c>
      <c r="L64" s="9" t="str">
        <f t="shared" si="12"/>
        <v/>
      </c>
      <c r="M64" s="9" t="str">
        <f t="shared" si="13"/>
        <v/>
      </c>
      <c r="N64" s="9" t="str">
        <f t="shared" si="14"/>
        <v/>
      </c>
      <c r="O64" s="9" t="str">
        <f t="shared" si="15"/>
        <v/>
      </c>
      <c r="P64" s="9" t="str">
        <f t="shared" si="16"/>
        <v/>
      </c>
      <c r="Q64" s="9" t="str">
        <f t="shared" si="17"/>
        <v/>
      </c>
      <c r="R64" s="9" t="str">
        <f t="shared" si="18"/>
        <v/>
      </c>
      <c r="S64" s="9" t="str">
        <f t="shared" si="19"/>
        <v/>
      </c>
      <c r="T64" s="9" t="str">
        <f t="shared" si="20"/>
        <v/>
      </c>
    </row>
    <row r="65" spans="1:20">
      <c r="A65" s="10" t="str">
        <f>IF(分析項目選択シート!E68="","",分析項目選択シート!$B68)</f>
        <v/>
      </c>
      <c r="B65" s="9" t="str">
        <f>IF(分析項目選択シート!F68="","",分析項目選択シート!$B68)</f>
        <v/>
      </c>
      <c r="C65" s="9" t="str">
        <f>IF(分析項目選択シート!G68="","",分析項目選択シート!$B68)</f>
        <v/>
      </c>
      <c r="D65" s="9" t="str">
        <f>IF(分析項目選択シート!H68="","",分析項目選択シート!$B68)</f>
        <v/>
      </c>
      <c r="E65" s="9" t="str">
        <f>IF(分析項目選択シート!I68="","",分析項目選択シート!$B68)</f>
        <v/>
      </c>
      <c r="F65" s="9" t="str">
        <f>IF(分析項目選択シート!J68="","",分析項目選択シート!$B68)</f>
        <v/>
      </c>
      <c r="G65" s="9" t="str">
        <f>IF(分析項目選択シート!K68="","",分析項目選択シート!$B68)</f>
        <v/>
      </c>
      <c r="H65" s="9" t="str">
        <f>IF(分析項目選択シート!L68="","",分析項目選択シート!$B68)</f>
        <v/>
      </c>
      <c r="I65" s="9" t="str">
        <f>IF(分析項目選択シート!M68="","",分析項目選択シート!$B68)</f>
        <v/>
      </c>
      <c r="J65" s="9" t="str">
        <f>IF(分析項目選択シート!N68="","",分析項目選択シート!$B68)</f>
        <v/>
      </c>
      <c r="K65" s="10" t="str">
        <f t="shared" si="11"/>
        <v/>
      </c>
      <c r="L65" s="9" t="str">
        <f t="shared" si="12"/>
        <v/>
      </c>
      <c r="M65" s="9" t="str">
        <f t="shared" si="13"/>
        <v/>
      </c>
      <c r="N65" s="9" t="str">
        <f t="shared" si="14"/>
        <v/>
      </c>
      <c r="O65" s="9" t="str">
        <f t="shared" si="15"/>
        <v/>
      </c>
      <c r="P65" s="9" t="str">
        <f t="shared" si="16"/>
        <v/>
      </c>
      <c r="Q65" s="9" t="str">
        <f t="shared" si="17"/>
        <v/>
      </c>
      <c r="R65" s="9" t="str">
        <f t="shared" si="18"/>
        <v/>
      </c>
      <c r="S65" s="9" t="str">
        <f t="shared" si="19"/>
        <v/>
      </c>
      <c r="T65" s="9" t="str">
        <f t="shared" si="20"/>
        <v/>
      </c>
    </row>
    <row r="66" spans="1:20">
      <c r="A66" s="10" t="str">
        <f>IF(分析項目選択シート!E69="","",分析項目選択シート!$B69)</f>
        <v/>
      </c>
      <c r="B66" s="9" t="str">
        <f>IF(分析項目選択シート!F69="","",分析項目選択シート!$B69)</f>
        <v/>
      </c>
      <c r="C66" s="9" t="str">
        <f>IF(分析項目選択シート!G69="","",分析項目選択シート!$B69)</f>
        <v/>
      </c>
      <c r="D66" s="9" t="str">
        <f>IF(分析項目選択シート!H69="","",分析項目選択シート!$B69)</f>
        <v/>
      </c>
      <c r="E66" s="9" t="str">
        <f>IF(分析項目選択シート!I69="","",分析項目選択シート!$B69)</f>
        <v/>
      </c>
      <c r="F66" s="9" t="str">
        <f>IF(分析項目選択シート!J69="","",分析項目選択シート!$B69)</f>
        <v/>
      </c>
      <c r="G66" s="9" t="str">
        <f>IF(分析項目選択シート!K69="","",分析項目選択シート!$B69)</f>
        <v/>
      </c>
      <c r="H66" s="9" t="str">
        <f>IF(分析項目選択シート!L69="","",分析項目選択シート!$B69)</f>
        <v/>
      </c>
      <c r="I66" s="9" t="str">
        <f>IF(分析項目選択シート!M69="","",分析項目選択シート!$B69)</f>
        <v/>
      </c>
      <c r="J66" s="9" t="str">
        <f>IF(分析項目選択シート!N69="","",分析項目選択シート!$B69)</f>
        <v/>
      </c>
      <c r="K66" s="10" t="str">
        <f t="shared" si="11"/>
        <v/>
      </c>
      <c r="L66" s="9" t="str">
        <f t="shared" si="12"/>
        <v/>
      </c>
      <c r="M66" s="9" t="str">
        <f t="shared" si="13"/>
        <v/>
      </c>
      <c r="N66" s="9" t="str">
        <f t="shared" si="14"/>
        <v/>
      </c>
      <c r="O66" s="9" t="str">
        <f t="shared" si="15"/>
        <v/>
      </c>
      <c r="P66" s="9" t="str">
        <f t="shared" si="16"/>
        <v/>
      </c>
      <c r="Q66" s="9" t="str">
        <f t="shared" si="17"/>
        <v/>
      </c>
      <c r="R66" s="9" t="str">
        <f t="shared" si="18"/>
        <v/>
      </c>
      <c r="S66" s="9" t="str">
        <f t="shared" si="19"/>
        <v/>
      </c>
      <c r="T66" s="9" t="str">
        <f t="shared" si="20"/>
        <v/>
      </c>
    </row>
    <row r="67" spans="1:20">
      <c r="A67" s="10" t="str">
        <f>IF(分析項目選択シート!E70="","",分析項目選択シート!$B70)</f>
        <v/>
      </c>
      <c r="B67" s="9" t="str">
        <f>IF(分析項目選択シート!F70="","",分析項目選択シート!$B70)</f>
        <v/>
      </c>
      <c r="C67" s="9" t="str">
        <f>IF(分析項目選択シート!G70="","",分析項目選択シート!$B70)</f>
        <v/>
      </c>
      <c r="D67" s="9" t="str">
        <f>IF(分析項目選択シート!H70="","",分析項目選択シート!$B70)</f>
        <v/>
      </c>
      <c r="E67" s="9" t="str">
        <f>IF(分析項目選択シート!I70="","",分析項目選択シート!$B70)</f>
        <v/>
      </c>
      <c r="F67" s="9" t="str">
        <f>IF(分析項目選択シート!J70="","",分析項目選択シート!$B70)</f>
        <v/>
      </c>
      <c r="G67" s="9" t="str">
        <f>IF(分析項目選択シート!K70="","",分析項目選択シート!$B70)</f>
        <v/>
      </c>
      <c r="H67" s="9" t="str">
        <f>IF(分析項目選択シート!L70="","",分析項目選択シート!$B70)</f>
        <v/>
      </c>
      <c r="I67" s="9" t="str">
        <f>IF(分析項目選択シート!M70="","",分析項目選択シート!$B70)</f>
        <v/>
      </c>
      <c r="J67" s="9" t="str">
        <f>IF(分析項目選択シート!N70="","",分析項目選択シート!$B70)</f>
        <v/>
      </c>
      <c r="K67" s="10" t="str">
        <f t="shared" ref="K67:K97" si="21">IF(K66="",A67,K66&amp;IF(A67="","",", "&amp;A67))</f>
        <v/>
      </c>
      <c r="L67" s="9" t="str">
        <f t="shared" ref="L67:L97" si="22">IF(L66="",B67,L66&amp;IF(B67="","",", "&amp;B67))</f>
        <v/>
      </c>
      <c r="M67" s="9" t="str">
        <f t="shared" ref="M67:M97" si="23">IF(M66="",C67,M66&amp;IF(C67="","",", "&amp;C67))</f>
        <v/>
      </c>
      <c r="N67" s="9" t="str">
        <f t="shared" ref="N67:N97" si="24">IF(N66="",D67,N66&amp;IF(D67="","",", "&amp;D67))</f>
        <v/>
      </c>
      <c r="O67" s="9" t="str">
        <f t="shared" ref="O67:O97" si="25">IF(O66="",E67,O66&amp;IF(E67="","",", "&amp;E67))</f>
        <v/>
      </c>
      <c r="P67" s="9" t="str">
        <f t="shared" ref="P67:P97" si="26">IF(P66="",F67,P66&amp;IF(F67="","",", "&amp;F67))</f>
        <v/>
      </c>
      <c r="Q67" s="9" t="str">
        <f t="shared" ref="Q67:Q97" si="27">IF(Q66="",G67,Q66&amp;IF(G67="","",", "&amp;G67))</f>
        <v/>
      </c>
      <c r="R67" s="9" t="str">
        <f t="shared" ref="R67:R97" si="28">IF(R66="",H67,R66&amp;IF(H67="","",", "&amp;H67))</f>
        <v/>
      </c>
      <c r="S67" s="9" t="str">
        <f t="shared" ref="S67:S97" si="29">IF(S66="",I67,S66&amp;IF(I67="","",", "&amp;I67))</f>
        <v/>
      </c>
      <c r="T67" s="9" t="str">
        <f t="shared" ref="T67:T97" si="30">IF(T66="",J67,T66&amp;IF(J67="","",", "&amp;J67))</f>
        <v/>
      </c>
    </row>
    <row r="68" spans="1:20">
      <c r="A68" s="10" t="str">
        <f>IF(分析項目選択シート!E71="","",分析項目選択シート!$B71)</f>
        <v/>
      </c>
      <c r="B68" s="9" t="str">
        <f>IF(分析項目選択シート!F71="","",分析項目選択シート!$B71)</f>
        <v/>
      </c>
      <c r="C68" s="9" t="str">
        <f>IF(分析項目選択シート!G71="","",分析項目選択シート!$B71)</f>
        <v/>
      </c>
      <c r="D68" s="9" t="str">
        <f>IF(分析項目選択シート!H71="","",分析項目選択シート!$B71)</f>
        <v/>
      </c>
      <c r="E68" s="9" t="str">
        <f>IF(分析項目選択シート!I71="","",分析項目選択シート!$B71)</f>
        <v/>
      </c>
      <c r="F68" s="9" t="str">
        <f>IF(分析項目選択シート!J71="","",分析項目選択シート!$B71)</f>
        <v/>
      </c>
      <c r="G68" s="9" t="str">
        <f>IF(分析項目選択シート!K71="","",分析項目選択シート!$B71)</f>
        <v/>
      </c>
      <c r="H68" s="9" t="str">
        <f>IF(分析項目選択シート!L71="","",分析項目選択シート!$B71)</f>
        <v/>
      </c>
      <c r="I68" s="9" t="str">
        <f>IF(分析項目選択シート!M71="","",分析項目選択シート!$B71)</f>
        <v/>
      </c>
      <c r="J68" s="9" t="str">
        <f>IF(分析項目選択シート!N71="","",分析項目選択シート!$B71)</f>
        <v/>
      </c>
      <c r="K68" s="10" t="str">
        <f t="shared" si="21"/>
        <v/>
      </c>
      <c r="L68" s="9" t="str">
        <f t="shared" si="22"/>
        <v/>
      </c>
      <c r="M68" s="9" t="str">
        <f t="shared" si="23"/>
        <v/>
      </c>
      <c r="N68" s="9" t="str">
        <f t="shared" si="24"/>
        <v/>
      </c>
      <c r="O68" s="9" t="str">
        <f t="shared" si="25"/>
        <v/>
      </c>
      <c r="P68" s="9" t="str">
        <f t="shared" si="26"/>
        <v/>
      </c>
      <c r="Q68" s="9" t="str">
        <f t="shared" si="27"/>
        <v/>
      </c>
      <c r="R68" s="9" t="str">
        <f t="shared" si="28"/>
        <v/>
      </c>
      <c r="S68" s="9" t="str">
        <f t="shared" si="29"/>
        <v/>
      </c>
      <c r="T68" s="9" t="str">
        <f t="shared" si="30"/>
        <v/>
      </c>
    </row>
    <row r="69" spans="1:20">
      <c r="A69" s="10" t="str">
        <f>IF(分析項目選択シート!E72="","",分析項目選択シート!$B72)</f>
        <v/>
      </c>
      <c r="B69" s="9" t="str">
        <f>IF(分析項目選択シート!F72="","",分析項目選択シート!$B72)</f>
        <v/>
      </c>
      <c r="C69" s="9" t="str">
        <f>IF(分析項目選択シート!G72="","",分析項目選択シート!$B72)</f>
        <v/>
      </c>
      <c r="D69" s="9" t="str">
        <f>IF(分析項目選択シート!H72="","",分析項目選択シート!$B72)</f>
        <v/>
      </c>
      <c r="E69" s="9" t="str">
        <f>IF(分析項目選択シート!I72="","",分析項目選択シート!$B72)</f>
        <v/>
      </c>
      <c r="F69" s="9" t="str">
        <f>IF(分析項目選択シート!J72="","",分析項目選択シート!$B72)</f>
        <v/>
      </c>
      <c r="G69" s="9" t="str">
        <f>IF(分析項目選択シート!K72="","",分析項目選択シート!$B72)</f>
        <v/>
      </c>
      <c r="H69" s="9" t="str">
        <f>IF(分析項目選択シート!L72="","",分析項目選択シート!$B72)</f>
        <v/>
      </c>
      <c r="I69" s="9" t="str">
        <f>IF(分析項目選択シート!M72="","",分析項目選択シート!$B72)</f>
        <v/>
      </c>
      <c r="J69" s="9" t="str">
        <f>IF(分析項目選択シート!N72="","",分析項目選択シート!$B72)</f>
        <v/>
      </c>
      <c r="K69" s="10" t="str">
        <f t="shared" si="21"/>
        <v/>
      </c>
      <c r="L69" s="9" t="str">
        <f t="shared" si="22"/>
        <v/>
      </c>
      <c r="M69" s="9" t="str">
        <f t="shared" si="23"/>
        <v/>
      </c>
      <c r="N69" s="9" t="str">
        <f t="shared" si="24"/>
        <v/>
      </c>
      <c r="O69" s="9" t="str">
        <f t="shared" si="25"/>
        <v/>
      </c>
      <c r="P69" s="9" t="str">
        <f t="shared" si="26"/>
        <v/>
      </c>
      <c r="Q69" s="9" t="str">
        <f t="shared" si="27"/>
        <v/>
      </c>
      <c r="R69" s="9" t="str">
        <f t="shared" si="28"/>
        <v/>
      </c>
      <c r="S69" s="9" t="str">
        <f t="shared" si="29"/>
        <v/>
      </c>
      <c r="T69" s="9" t="str">
        <f t="shared" si="30"/>
        <v/>
      </c>
    </row>
    <row r="70" spans="1:20">
      <c r="A70" s="10" t="str">
        <f>IF(分析項目選択シート!E73="","",分析項目選択シート!$B73)</f>
        <v/>
      </c>
      <c r="B70" s="9" t="str">
        <f>IF(分析項目選択シート!F73="","",分析項目選択シート!$B73)</f>
        <v/>
      </c>
      <c r="C70" s="9" t="str">
        <f>IF(分析項目選択シート!G73="","",分析項目選択シート!$B73)</f>
        <v/>
      </c>
      <c r="D70" s="9" t="str">
        <f>IF(分析項目選択シート!H73="","",分析項目選択シート!$B73)</f>
        <v/>
      </c>
      <c r="E70" s="9" t="str">
        <f>IF(分析項目選択シート!I73="","",分析項目選択シート!$B73)</f>
        <v/>
      </c>
      <c r="F70" s="9" t="str">
        <f>IF(分析項目選択シート!J73="","",分析項目選択シート!$B73)</f>
        <v/>
      </c>
      <c r="G70" s="9" t="str">
        <f>IF(分析項目選択シート!K73="","",分析項目選択シート!$B73)</f>
        <v/>
      </c>
      <c r="H70" s="9" t="str">
        <f>IF(分析項目選択シート!L73="","",分析項目選択シート!$B73)</f>
        <v/>
      </c>
      <c r="I70" s="9" t="str">
        <f>IF(分析項目選択シート!M73="","",分析項目選択シート!$B73)</f>
        <v/>
      </c>
      <c r="J70" s="9" t="str">
        <f>IF(分析項目選択シート!N73="","",分析項目選択シート!$B73)</f>
        <v/>
      </c>
      <c r="K70" s="10" t="str">
        <f t="shared" si="21"/>
        <v/>
      </c>
      <c r="L70" s="9" t="str">
        <f t="shared" si="22"/>
        <v/>
      </c>
      <c r="M70" s="9" t="str">
        <f t="shared" si="23"/>
        <v/>
      </c>
      <c r="N70" s="9" t="str">
        <f t="shared" si="24"/>
        <v/>
      </c>
      <c r="O70" s="9" t="str">
        <f t="shared" si="25"/>
        <v/>
      </c>
      <c r="P70" s="9" t="str">
        <f t="shared" si="26"/>
        <v/>
      </c>
      <c r="Q70" s="9" t="str">
        <f t="shared" si="27"/>
        <v/>
      </c>
      <c r="R70" s="9" t="str">
        <f t="shared" si="28"/>
        <v/>
      </c>
      <c r="S70" s="9" t="str">
        <f t="shared" si="29"/>
        <v/>
      </c>
      <c r="T70" s="9" t="str">
        <f t="shared" si="30"/>
        <v/>
      </c>
    </row>
    <row r="71" spans="1:20">
      <c r="A71" s="10" t="str">
        <f>IF(分析項目選択シート!E74="","",分析項目選択シート!$B74)</f>
        <v/>
      </c>
      <c r="B71" s="9" t="str">
        <f>IF(分析項目選択シート!F74="","",分析項目選択シート!$B74)</f>
        <v/>
      </c>
      <c r="C71" s="9" t="str">
        <f>IF(分析項目選択シート!G74="","",分析項目選択シート!$B74)</f>
        <v/>
      </c>
      <c r="D71" s="9" t="str">
        <f>IF(分析項目選択シート!H74="","",分析項目選択シート!$B74)</f>
        <v/>
      </c>
      <c r="E71" s="9" t="str">
        <f>IF(分析項目選択シート!I74="","",分析項目選択シート!$B74)</f>
        <v/>
      </c>
      <c r="F71" s="9" t="str">
        <f>IF(分析項目選択シート!J74="","",分析項目選択シート!$B74)</f>
        <v/>
      </c>
      <c r="G71" s="9" t="str">
        <f>IF(分析項目選択シート!K74="","",分析項目選択シート!$B74)</f>
        <v/>
      </c>
      <c r="H71" s="9" t="str">
        <f>IF(分析項目選択シート!L74="","",分析項目選択シート!$B74)</f>
        <v/>
      </c>
      <c r="I71" s="9" t="str">
        <f>IF(分析項目選択シート!M74="","",分析項目選択シート!$B74)</f>
        <v/>
      </c>
      <c r="J71" s="9" t="str">
        <f>IF(分析項目選択シート!N74="","",分析項目選択シート!$B74)</f>
        <v/>
      </c>
      <c r="K71" s="10" t="str">
        <f t="shared" si="21"/>
        <v/>
      </c>
      <c r="L71" s="9" t="str">
        <f t="shared" si="22"/>
        <v/>
      </c>
      <c r="M71" s="9" t="str">
        <f t="shared" si="23"/>
        <v/>
      </c>
      <c r="N71" s="9" t="str">
        <f t="shared" si="24"/>
        <v/>
      </c>
      <c r="O71" s="9" t="str">
        <f t="shared" si="25"/>
        <v/>
      </c>
      <c r="P71" s="9" t="str">
        <f t="shared" si="26"/>
        <v/>
      </c>
      <c r="Q71" s="9" t="str">
        <f t="shared" si="27"/>
        <v/>
      </c>
      <c r="R71" s="9" t="str">
        <f t="shared" si="28"/>
        <v/>
      </c>
      <c r="S71" s="9" t="str">
        <f t="shared" si="29"/>
        <v/>
      </c>
      <c r="T71" s="9" t="str">
        <f t="shared" si="30"/>
        <v/>
      </c>
    </row>
    <row r="72" spans="1:20">
      <c r="A72" s="10" t="str">
        <f>IF(分析項目選択シート!E75="","",分析項目選択シート!$B75)</f>
        <v/>
      </c>
      <c r="B72" s="9" t="str">
        <f>IF(分析項目選択シート!F75="","",分析項目選択シート!$B75)</f>
        <v/>
      </c>
      <c r="C72" s="9" t="str">
        <f>IF(分析項目選択シート!G75="","",分析項目選択シート!$B75)</f>
        <v/>
      </c>
      <c r="D72" s="9" t="str">
        <f>IF(分析項目選択シート!H75="","",分析項目選択シート!$B75)</f>
        <v/>
      </c>
      <c r="E72" s="9" t="str">
        <f>IF(分析項目選択シート!I75="","",分析項目選択シート!$B75)</f>
        <v/>
      </c>
      <c r="F72" s="9" t="str">
        <f>IF(分析項目選択シート!J75="","",分析項目選択シート!$B75)</f>
        <v/>
      </c>
      <c r="G72" s="9" t="str">
        <f>IF(分析項目選択シート!K75="","",分析項目選択シート!$B75)</f>
        <v/>
      </c>
      <c r="H72" s="9" t="str">
        <f>IF(分析項目選択シート!L75="","",分析項目選択シート!$B75)</f>
        <v/>
      </c>
      <c r="I72" s="9" t="str">
        <f>IF(分析項目選択シート!M75="","",分析項目選択シート!$B75)</f>
        <v/>
      </c>
      <c r="J72" s="9" t="str">
        <f>IF(分析項目選択シート!N75="","",分析項目選択シート!$B75)</f>
        <v/>
      </c>
      <c r="K72" s="10" t="str">
        <f t="shared" si="21"/>
        <v/>
      </c>
      <c r="L72" s="9" t="str">
        <f t="shared" si="22"/>
        <v/>
      </c>
      <c r="M72" s="9" t="str">
        <f t="shared" si="23"/>
        <v/>
      </c>
      <c r="N72" s="9" t="str">
        <f t="shared" si="24"/>
        <v/>
      </c>
      <c r="O72" s="9" t="str">
        <f t="shared" si="25"/>
        <v/>
      </c>
      <c r="P72" s="9" t="str">
        <f t="shared" si="26"/>
        <v/>
      </c>
      <c r="Q72" s="9" t="str">
        <f t="shared" si="27"/>
        <v/>
      </c>
      <c r="R72" s="9" t="str">
        <f t="shared" si="28"/>
        <v/>
      </c>
      <c r="S72" s="9" t="str">
        <f t="shared" si="29"/>
        <v/>
      </c>
      <c r="T72" s="9" t="str">
        <f t="shared" si="30"/>
        <v/>
      </c>
    </row>
    <row r="73" spans="1:20">
      <c r="A73" s="10" t="str">
        <f>IF(分析項目選択シート!E76="","",分析項目選択シート!$B76)</f>
        <v/>
      </c>
      <c r="B73" s="9" t="str">
        <f>IF(分析項目選択シート!F76="","",分析項目選択シート!$B76)</f>
        <v/>
      </c>
      <c r="C73" s="9" t="str">
        <f>IF(分析項目選択シート!G76="","",分析項目選択シート!$B76)</f>
        <v/>
      </c>
      <c r="D73" s="9" t="str">
        <f>IF(分析項目選択シート!H76="","",分析項目選択シート!$B76)</f>
        <v/>
      </c>
      <c r="E73" s="9" t="str">
        <f>IF(分析項目選択シート!I76="","",分析項目選択シート!$B76)</f>
        <v/>
      </c>
      <c r="F73" s="9" t="str">
        <f>IF(分析項目選択シート!J76="","",分析項目選択シート!$B76)</f>
        <v/>
      </c>
      <c r="G73" s="9" t="str">
        <f>IF(分析項目選択シート!K76="","",分析項目選択シート!$B76)</f>
        <v/>
      </c>
      <c r="H73" s="9" t="str">
        <f>IF(分析項目選択シート!L76="","",分析項目選択シート!$B76)</f>
        <v/>
      </c>
      <c r="I73" s="9" t="str">
        <f>IF(分析項目選択シート!M76="","",分析項目選択シート!$B76)</f>
        <v/>
      </c>
      <c r="J73" s="9" t="str">
        <f>IF(分析項目選択シート!N76="","",分析項目選択シート!$B76)</f>
        <v/>
      </c>
      <c r="K73" s="10" t="str">
        <f t="shared" si="21"/>
        <v/>
      </c>
      <c r="L73" s="9" t="str">
        <f t="shared" si="22"/>
        <v/>
      </c>
      <c r="M73" s="9" t="str">
        <f t="shared" si="23"/>
        <v/>
      </c>
      <c r="N73" s="9" t="str">
        <f t="shared" si="24"/>
        <v/>
      </c>
      <c r="O73" s="9" t="str">
        <f t="shared" si="25"/>
        <v/>
      </c>
      <c r="P73" s="9" t="str">
        <f t="shared" si="26"/>
        <v/>
      </c>
      <c r="Q73" s="9" t="str">
        <f t="shared" si="27"/>
        <v/>
      </c>
      <c r="R73" s="9" t="str">
        <f t="shared" si="28"/>
        <v/>
      </c>
      <c r="S73" s="9" t="str">
        <f t="shared" si="29"/>
        <v/>
      </c>
      <c r="T73" s="9" t="str">
        <f t="shared" si="30"/>
        <v/>
      </c>
    </row>
    <row r="74" spans="1:20">
      <c r="A74" s="10" t="str">
        <f>IF(分析項目選択シート!E77="","",分析項目選択シート!$B77)</f>
        <v/>
      </c>
      <c r="B74" s="9" t="str">
        <f>IF(分析項目選択シート!F77="","",分析項目選択シート!$B77)</f>
        <v/>
      </c>
      <c r="C74" s="9" t="str">
        <f>IF(分析項目選択シート!G77="","",分析項目選択シート!$B77)</f>
        <v/>
      </c>
      <c r="D74" s="9" t="str">
        <f>IF(分析項目選択シート!H77="","",分析項目選択シート!$B77)</f>
        <v/>
      </c>
      <c r="E74" s="9" t="str">
        <f>IF(分析項目選択シート!I77="","",分析項目選択シート!$B77)</f>
        <v/>
      </c>
      <c r="F74" s="9" t="str">
        <f>IF(分析項目選択シート!J77="","",分析項目選択シート!$B77)</f>
        <v/>
      </c>
      <c r="G74" s="9" t="str">
        <f>IF(分析項目選択シート!K77="","",分析項目選択シート!$B77)</f>
        <v/>
      </c>
      <c r="H74" s="9" t="str">
        <f>IF(分析項目選択シート!L77="","",分析項目選択シート!$B77)</f>
        <v/>
      </c>
      <c r="I74" s="9" t="str">
        <f>IF(分析項目選択シート!M77="","",分析項目選択シート!$B77)</f>
        <v/>
      </c>
      <c r="J74" s="9" t="str">
        <f>IF(分析項目選択シート!N77="","",分析項目選択シート!$B77)</f>
        <v/>
      </c>
      <c r="K74" s="10" t="str">
        <f t="shared" si="21"/>
        <v/>
      </c>
      <c r="L74" s="9" t="str">
        <f t="shared" si="22"/>
        <v/>
      </c>
      <c r="M74" s="9" t="str">
        <f t="shared" si="23"/>
        <v/>
      </c>
      <c r="N74" s="9" t="str">
        <f t="shared" si="24"/>
        <v/>
      </c>
      <c r="O74" s="9" t="str">
        <f t="shared" si="25"/>
        <v/>
      </c>
      <c r="P74" s="9" t="str">
        <f t="shared" si="26"/>
        <v/>
      </c>
      <c r="Q74" s="9" t="str">
        <f t="shared" si="27"/>
        <v/>
      </c>
      <c r="R74" s="9" t="str">
        <f t="shared" si="28"/>
        <v/>
      </c>
      <c r="S74" s="9" t="str">
        <f t="shared" si="29"/>
        <v/>
      </c>
      <c r="T74" s="9" t="str">
        <f t="shared" si="30"/>
        <v/>
      </c>
    </row>
    <row r="75" spans="1:20">
      <c r="A75" s="10" t="str">
        <f>IF(分析項目選択シート!E78="","",分析項目選択シート!$B78)</f>
        <v/>
      </c>
      <c r="B75" s="9" t="str">
        <f>IF(分析項目選択シート!F78="","",分析項目選択シート!$B78)</f>
        <v/>
      </c>
      <c r="C75" s="9" t="str">
        <f>IF(分析項目選択シート!G78="","",分析項目選択シート!$B78)</f>
        <v/>
      </c>
      <c r="D75" s="9" t="str">
        <f>IF(分析項目選択シート!H78="","",分析項目選択シート!$B78)</f>
        <v/>
      </c>
      <c r="E75" s="9" t="str">
        <f>IF(分析項目選択シート!I78="","",分析項目選択シート!$B78)</f>
        <v/>
      </c>
      <c r="F75" s="9" t="str">
        <f>IF(分析項目選択シート!J78="","",分析項目選択シート!$B78)</f>
        <v/>
      </c>
      <c r="G75" s="9" t="str">
        <f>IF(分析項目選択シート!K78="","",分析項目選択シート!$B78)</f>
        <v/>
      </c>
      <c r="H75" s="9" t="str">
        <f>IF(分析項目選択シート!L78="","",分析項目選択シート!$B78)</f>
        <v/>
      </c>
      <c r="I75" s="9" t="str">
        <f>IF(分析項目選択シート!M78="","",分析項目選択シート!$B78)</f>
        <v/>
      </c>
      <c r="J75" s="9" t="str">
        <f>IF(分析項目選択シート!N78="","",分析項目選択シート!$B78)</f>
        <v/>
      </c>
      <c r="K75" s="10" t="str">
        <f t="shared" si="21"/>
        <v/>
      </c>
      <c r="L75" s="9" t="str">
        <f t="shared" si="22"/>
        <v/>
      </c>
      <c r="M75" s="9" t="str">
        <f t="shared" si="23"/>
        <v/>
      </c>
      <c r="N75" s="9" t="str">
        <f t="shared" si="24"/>
        <v/>
      </c>
      <c r="O75" s="9" t="str">
        <f t="shared" si="25"/>
        <v/>
      </c>
      <c r="P75" s="9" t="str">
        <f t="shared" si="26"/>
        <v/>
      </c>
      <c r="Q75" s="9" t="str">
        <f t="shared" si="27"/>
        <v/>
      </c>
      <c r="R75" s="9" t="str">
        <f t="shared" si="28"/>
        <v/>
      </c>
      <c r="S75" s="9" t="str">
        <f t="shared" si="29"/>
        <v/>
      </c>
      <c r="T75" s="9" t="str">
        <f t="shared" si="30"/>
        <v/>
      </c>
    </row>
    <row r="76" spans="1:20">
      <c r="A76" s="10" t="str">
        <f>IF(分析項目選択シート!E79="","",分析項目選択シート!$B79)</f>
        <v/>
      </c>
      <c r="B76" s="9" t="str">
        <f>IF(分析項目選択シート!F79="","",分析項目選択シート!$B79)</f>
        <v/>
      </c>
      <c r="C76" s="9" t="str">
        <f>IF(分析項目選択シート!G79="","",分析項目選択シート!$B79)</f>
        <v/>
      </c>
      <c r="D76" s="9" t="str">
        <f>IF(分析項目選択シート!H79="","",分析項目選択シート!$B79)</f>
        <v/>
      </c>
      <c r="E76" s="9" t="str">
        <f>IF(分析項目選択シート!I79="","",分析項目選択シート!$B79)</f>
        <v/>
      </c>
      <c r="F76" s="9" t="str">
        <f>IF(分析項目選択シート!J79="","",分析項目選択シート!$B79)</f>
        <v/>
      </c>
      <c r="G76" s="9" t="str">
        <f>IF(分析項目選択シート!K79="","",分析項目選択シート!$B79)</f>
        <v/>
      </c>
      <c r="H76" s="9" t="str">
        <f>IF(分析項目選択シート!L79="","",分析項目選択シート!$B79)</f>
        <v/>
      </c>
      <c r="I76" s="9" t="str">
        <f>IF(分析項目選択シート!M79="","",分析項目選択シート!$B79)</f>
        <v/>
      </c>
      <c r="J76" s="9" t="str">
        <f>IF(分析項目選択シート!N79="","",分析項目選択シート!$B79)</f>
        <v/>
      </c>
      <c r="K76" s="10" t="str">
        <f t="shared" si="21"/>
        <v/>
      </c>
      <c r="L76" s="9" t="str">
        <f t="shared" si="22"/>
        <v/>
      </c>
      <c r="M76" s="9" t="str">
        <f t="shared" si="23"/>
        <v/>
      </c>
      <c r="N76" s="9" t="str">
        <f t="shared" si="24"/>
        <v/>
      </c>
      <c r="O76" s="9" t="str">
        <f t="shared" si="25"/>
        <v/>
      </c>
      <c r="P76" s="9" t="str">
        <f t="shared" si="26"/>
        <v/>
      </c>
      <c r="Q76" s="9" t="str">
        <f t="shared" si="27"/>
        <v/>
      </c>
      <c r="R76" s="9" t="str">
        <f t="shared" si="28"/>
        <v/>
      </c>
      <c r="S76" s="9" t="str">
        <f t="shared" si="29"/>
        <v/>
      </c>
      <c r="T76" s="9" t="str">
        <f t="shared" si="30"/>
        <v/>
      </c>
    </row>
    <row r="77" spans="1:20">
      <c r="A77" s="10" t="str">
        <f>IF(分析項目選択シート!E80="","",分析項目選択シート!$B80)</f>
        <v/>
      </c>
      <c r="B77" s="9" t="str">
        <f>IF(分析項目選択シート!F80="","",分析項目選択シート!$B80)</f>
        <v/>
      </c>
      <c r="C77" s="9" t="str">
        <f>IF(分析項目選択シート!G80="","",分析項目選択シート!$B80)</f>
        <v/>
      </c>
      <c r="D77" s="9" t="str">
        <f>IF(分析項目選択シート!H80="","",分析項目選択シート!$B80)</f>
        <v/>
      </c>
      <c r="E77" s="9" t="str">
        <f>IF(分析項目選択シート!I80="","",分析項目選択シート!$B80)</f>
        <v/>
      </c>
      <c r="F77" s="9" t="str">
        <f>IF(分析項目選択シート!J80="","",分析項目選択シート!$B80)</f>
        <v/>
      </c>
      <c r="G77" s="9" t="str">
        <f>IF(分析項目選択シート!K80="","",分析項目選択シート!$B80)</f>
        <v/>
      </c>
      <c r="H77" s="9" t="str">
        <f>IF(分析項目選択シート!L80="","",分析項目選択シート!$B80)</f>
        <v/>
      </c>
      <c r="I77" s="9" t="str">
        <f>IF(分析項目選択シート!M80="","",分析項目選択シート!$B80)</f>
        <v/>
      </c>
      <c r="J77" s="9" t="str">
        <f>IF(分析項目選択シート!N80="","",分析項目選択シート!$B80)</f>
        <v/>
      </c>
      <c r="K77" s="10" t="str">
        <f t="shared" si="21"/>
        <v/>
      </c>
      <c r="L77" s="9" t="str">
        <f t="shared" si="22"/>
        <v/>
      </c>
      <c r="M77" s="9" t="str">
        <f t="shared" si="23"/>
        <v/>
      </c>
      <c r="N77" s="9" t="str">
        <f t="shared" si="24"/>
        <v/>
      </c>
      <c r="O77" s="9" t="str">
        <f t="shared" si="25"/>
        <v/>
      </c>
      <c r="P77" s="9" t="str">
        <f t="shared" si="26"/>
        <v/>
      </c>
      <c r="Q77" s="9" t="str">
        <f t="shared" si="27"/>
        <v/>
      </c>
      <c r="R77" s="9" t="str">
        <f t="shared" si="28"/>
        <v/>
      </c>
      <c r="S77" s="9" t="str">
        <f t="shared" si="29"/>
        <v/>
      </c>
      <c r="T77" s="9" t="str">
        <f t="shared" si="30"/>
        <v/>
      </c>
    </row>
    <row r="78" spans="1:20">
      <c r="A78" s="10" t="str">
        <f>IF(分析項目選択シート!E81="","",分析項目選択シート!$B81)</f>
        <v/>
      </c>
      <c r="B78" s="9" t="str">
        <f>IF(分析項目選択シート!F81="","",分析項目選択シート!$B81)</f>
        <v/>
      </c>
      <c r="C78" s="9" t="str">
        <f>IF(分析項目選択シート!G81="","",分析項目選択シート!$B81)</f>
        <v/>
      </c>
      <c r="D78" s="9" t="str">
        <f>IF(分析項目選択シート!H81="","",分析項目選択シート!$B81)</f>
        <v/>
      </c>
      <c r="E78" s="9" t="str">
        <f>IF(分析項目選択シート!I81="","",分析項目選択シート!$B81)</f>
        <v/>
      </c>
      <c r="F78" s="9" t="str">
        <f>IF(分析項目選択シート!J81="","",分析項目選択シート!$B81)</f>
        <v/>
      </c>
      <c r="G78" s="9" t="str">
        <f>IF(分析項目選択シート!K81="","",分析項目選択シート!$B81)</f>
        <v/>
      </c>
      <c r="H78" s="9" t="str">
        <f>IF(分析項目選択シート!L81="","",分析項目選択シート!$B81)</f>
        <v/>
      </c>
      <c r="I78" s="9" t="str">
        <f>IF(分析項目選択シート!M81="","",分析項目選択シート!$B81)</f>
        <v/>
      </c>
      <c r="J78" s="9" t="str">
        <f>IF(分析項目選択シート!N81="","",分析項目選択シート!$B81)</f>
        <v/>
      </c>
      <c r="K78" s="10" t="str">
        <f t="shared" si="21"/>
        <v/>
      </c>
      <c r="L78" s="9" t="str">
        <f t="shared" si="22"/>
        <v/>
      </c>
      <c r="M78" s="9" t="str">
        <f t="shared" si="23"/>
        <v/>
      </c>
      <c r="N78" s="9" t="str">
        <f t="shared" si="24"/>
        <v/>
      </c>
      <c r="O78" s="9" t="str">
        <f t="shared" si="25"/>
        <v/>
      </c>
      <c r="P78" s="9" t="str">
        <f t="shared" si="26"/>
        <v/>
      </c>
      <c r="Q78" s="9" t="str">
        <f t="shared" si="27"/>
        <v/>
      </c>
      <c r="R78" s="9" t="str">
        <f t="shared" si="28"/>
        <v/>
      </c>
      <c r="S78" s="9" t="str">
        <f t="shared" si="29"/>
        <v/>
      </c>
      <c r="T78" s="9" t="str">
        <f t="shared" si="30"/>
        <v/>
      </c>
    </row>
    <row r="79" spans="1:20">
      <c r="A79" s="10" t="str">
        <f>IF(分析項目選択シート!E82="","",分析項目選択シート!$B82)</f>
        <v/>
      </c>
      <c r="B79" s="9" t="str">
        <f>IF(分析項目選択シート!F82="","",分析項目選択シート!$B82)</f>
        <v/>
      </c>
      <c r="C79" s="9" t="str">
        <f>IF(分析項目選択シート!G82="","",分析項目選択シート!$B82)</f>
        <v/>
      </c>
      <c r="D79" s="9" t="str">
        <f>IF(分析項目選択シート!H82="","",分析項目選択シート!$B82)</f>
        <v/>
      </c>
      <c r="E79" s="9" t="str">
        <f>IF(分析項目選択シート!I82="","",分析項目選択シート!$B82)</f>
        <v/>
      </c>
      <c r="F79" s="9" t="str">
        <f>IF(分析項目選択シート!J82="","",分析項目選択シート!$B82)</f>
        <v/>
      </c>
      <c r="G79" s="9" t="str">
        <f>IF(分析項目選択シート!K82="","",分析項目選択シート!$B82)</f>
        <v/>
      </c>
      <c r="H79" s="9" t="str">
        <f>IF(分析項目選択シート!L82="","",分析項目選択シート!$B82)</f>
        <v/>
      </c>
      <c r="I79" s="9" t="str">
        <f>IF(分析項目選択シート!M82="","",分析項目選択シート!$B82)</f>
        <v/>
      </c>
      <c r="J79" s="9" t="str">
        <f>IF(分析項目選択シート!N82="","",分析項目選択シート!$B82)</f>
        <v/>
      </c>
      <c r="K79" s="10" t="str">
        <f t="shared" si="21"/>
        <v/>
      </c>
      <c r="L79" s="9" t="str">
        <f t="shared" si="22"/>
        <v/>
      </c>
      <c r="M79" s="9" t="str">
        <f t="shared" si="23"/>
        <v/>
      </c>
      <c r="N79" s="9" t="str">
        <f t="shared" si="24"/>
        <v/>
      </c>
      <c r="O79" s="9" t="str">
        <f t="shared" si="25"/>
        <v/>
      </c>
      <c r="P79" s="9" t="str">
        <f t="shared" si="26"/>
        <v/>
      </c>
      <c r="Q79" s="9" t="str">
        <f t="shared" si="27"/>
        <v/>
      </c>
      <c r="R79" s="9" t="str">
        <f t="shared" si="28"/>
        <v/>
      </c>
      <c r="S79" s="9" t="str">
        <f t="shared" si="29"/>
        <v/>
      </c>
      <c r="T79" s="9" t="str">
        <f t="shared" si="30"/>
        <v/>
      </c>
    </row>
    <row r="80" spans="1:20">
      <c r="A80" s="10" t="str">
        <f>IF(分析項目選択シート!E83="","",分析項目選択シート!$B83)</f>
        <v/>
      </c>
      <c r="B80" s="9" t="str">
        <f>IF(分析項目選択シート!F83="","",分析項目選択シート!$B83)</f>
        <v/>
      </c>
      <c r="C80" s="9" t="str">
        <f>IF(分析項目選択シート!G83="","",分析項目選択シート!$B83)</f>
        <v/>
      </c>
      <c r="D80" s="9" t="str">
        <f>IF(分析項目選択シート!H83="","",分析項目選択シート!$B83)</f>
        <v/>
      </c>
      <c r="E80" s="9" t="str">
        <f>IF(分析項目選択シート!I83="","",分析項目選択シート!$B83)</f>
        <v/>
      </c>
      <c r="F80" s="9" t="str">
        <f>IF(分析項目選択シート!J83="","",分析項目選択シート!$B83)</f>
        <v/>
      </c>
      <c r="G80" s="9" t="str">
        <f>IF(分析項目選択シート!K83="","",分析項目選択シート!$B83)</f>
        <v/>
      </c>
      <c r="H80" s="9" t="str">
        <f>IF(分析項目選択シート!L83="","",分析項目選択シート!$B83)</f>
        <v/>
      </c>
      <c r="I80" s="9" t="str">
        <f>IF(分析項目選択シート!M83="","",分析項目選択シート!$B83)</f>
        <v/>
      </c>
      <c r="J80" s="9" t="str">
        <f>IF(分析項目選択シート!N83="","",分析項目選択シート!$B83)</f>
        <v/>
      </c>
      <c r="K80" s="10" t="str">
        <f t="shared" si="21"/>
        <v/>
      </c>
      <c r="L80" s="9" t="str">
        <f t="shared" si="22"/>
        <v/>
      </c>
      <c r="M80" s="9" t="str">
        <f t="shared" si="23"/>
        <v/>
      </c>
      <c r="N80" s="9" t="str">
        <f t="shared" si="24"/>
        <v/>
      </c>
      <c r="O80" s="9" t="str">
        <f t="shared" si="25"/>
        <v/>
      </c>
      <c r="P80" s="9" t="str">
        <f t="shared" si="26"/>
        <v/>
      </c>
      <c r="Q80" s="9" t="str">
        <f t="shared" si="27"/>
        <v/>
      </c>
      <c r="R80" s="9" t="str">
        <f t="shared" si="28"/>
        <v/>
      </c>
      <c r="S80" s="9" t="str">
        <f t="shared" si="29"/>
        <v/>
      </c>
      <c r="T80" s="9" t="str">
        <f t="shared" si="30"/>
        <v/>
      </c>
    </row>
    <row r="81" spans="1:20">
      <c r="A81" s="10" t="str">
        <f>IF(分析項目選択シート!E84="","",分析項目選択シート!$B84)</f>
        <v/>
      </c>
      <c r="B81" s="9" t="str">
        <f>IF(分析項目選択シート!F84="","",分析項目選択シート!$B84)</f>
        <v/>
      </c>
      <c r="C81" s="9" t="str">
        <f>IF(分析項目選択シート!G84="","",分析項目選択シート!$B84)</f>
        <v/>
      </c>
      <c r="D81" s="9" t="str">
        <f>IF(分析項目選択シート!H84="","",分析項目選択シート!$B84)</f>
        <v/>
      </c>
      <c r="E81" s="9" t="str">
        <f>IF(分析項目選択シート!I84="","",分析項目選択シート!$B84)</f>
        <v/>
      </c>
      <c r="F81" s="9" t="str">
        <f>IF(分析項目選択シート!J84="","",分析項目選択シート!$B84)</f>
        <v/>
      </c>
      <c r="G81" s="9" t="str">
        <f>IF(分析項目選択シート!K84="","",分析項目選択シート!$B84)</f>
        <v/>
      </c>
      <c r="H81" s="9" t="str">
        <f>IF(分析項目選択シート!L84="","",分析項目選択シート!$B84)</f>
        <v/>
      </c>
      <c r="I81" s="9" t="str">
        <f>IF(分析項目選択シート!M84="","",分析項目選択シート!$B84)</f>
        <v/>
      </c>
      <c r="J81" s="9" t="str">
        <f>IF(分析項目選択シート!N84="","",分析項目選択シート!$B84)</f>
        <v/>
      </c>
      <c r="K81" s="10" t="str">
        <f t="shared" si="21"/>
        <v/>
      </c>
      <c r="L81" s="9" t="str">
        <f t="shared" si="22"/>
        <v/>
      </c>
      <c r="M81" s="9" t="str">
        <f t="shared" si="23"/>
        <v/>
      </c>
      <c r="N81" s="9" t="str">
        <f t="shared" si="24"/>
        <v/>
      </c>
      <c r="O81" s="9" t="str">
        <f t="shared" si="25"/>
        <v/>
      </c>
      <c r="P81" s="9" t="str">
        <f t="shared" si="26"/>
        <v/>
      </c>
      <c r="Q81" s="9" t="str">
        <f t="shared" si="27"/>
        <v/>
      </c>
      <c r="R81" s="9" t="str">
        <f t="shared" si="28"/>
        <v/>
      </c>
      <c r="S81" s="9" t="str">
        <f t="shared" si="29"/>
        <v/>
      </c>
      <c r="T81" s="9" t="str">
        <f t="shared" si="30"/>
        <v/>
      </c>
    </row>
    <row r="82" spans="1:20">
      <c r="A82" s="10" t="str">
        <f>IF(分析項目選択シート!E85="","",分析項目選択シート!$B85)</f>
        <v/>
      </c>
      <c r="B82" s="9" t="str">
        <f>IF(分析項目選択シート!F85="","",分析項目選択シート!$B85)</f>
        <v/>
      </c>
      <c r="C82" s="9" t="str">
        <f>IF(分析項目選択シート!G85="","",分析項目選択シート!$B85)</f>
        <v/>
      </c>
      <c r="D82" s="9" t="str">
        <f>IF(分析項目選択シート!H85="","",分析項目選択シート!$B85)</f>
        <v/>
      </c>
      <c r="E82" s="9" t="str">
        <f>IF(分析項目選択シート!I85="","",分析項目選択シート!$B85)</f>
        <v/>
      </c>
      <c r="F82" s="9" t="str">
        <f>IF(分析項目選択シート!J85="","",分析項目選択シート!$B85)</f>
        <v/>
      </c>
      <c r="G82" s="9" t="str">
        <f>IF(分析項目選択シート!K85="","",分析項目選択シート!$B85)</f>
        <v/>
      </c>
      <c r="H82" s="9" t="str">
        <f>IF(分析項目選択シート!L85="","",分析項目選択シート!$B85)</f>
        <v/>
      </c>
      <c r="I82" s="9" t="str">
        <f>IF(分析項目選択シート!M85="","",分析項目選択シート!$B85)</f>
        <v/>
      </c>
      <c r="J82" s="9" t="str">
        <f>IF(分析項目選択シート!N85="","",分析項目選択シート!$B85)</f>
        <v/>
      </c>
      <c r="K82" s="10" t="str">
        <f t="shared" si="21"/>
        <v/>
      </c>
      <c r="L82" s="9" t="str">
        <f t="shared" si="22"/>
        <v/>
      </c>
      <c r="M82" s="9" t="str">
        <f t="shared" si="23"/>
        <v/>
      </c>
      <c r="N82" s="9" t="str">
        <f t="shared" si="24"/>
        <v/>
      </c>
      <c r="O82" s="9" t="str">
        <f t="shared" si="25"/>
        <v/>
      </c>
      <c r="P82" s="9" t="str">
        <f t="shared" si="26"/>
        <v/>
      </c>
      <c r="Q82" s="9" t="str">
        <f t="shared" si="27"/>
        <v/>
      </c>
      <c r="R82" s="9" t="str">
        <f t="shared" si="28"/>
        <v/>
      </c>
      <c r="S82" s="9" t="str">
        <f t="shared" si="29"/>
        <v/>
      </c>
      <c r="T82" s="9" t="str">
        <f t="shared" si="30"/>
        <v/>
      </c>
    </row>
    <row r="83" spans="1:20">
      <c r="A83" s="10" t="str">
        <f>IF(分析項目選択シート!E86="","",分析項目選択シート!$B86)</f>
        <v/>
      </c>
      <c r="B83" s="9" t="str">
        <f>IF(分析項目選択シート!F86="","",分析項目選択シート!$B86)</f>
        <v/>
      </c>
      <c r="C83" s="9" t="str">
        <f>IF(分析項目選択シート!G86="","",分析項目選択シート!$B86)</f>
        <v/>
      </c>
      <c r="D83" s="9" t="str">
        <f>IF(分析項目選択シート!H86="","",分析項目選択シート!$B86)</f>
        <v/>
      </c>
      <c r="E83" s="9" t="str">
        <f>IF(分析項目選択シート!I86="","",分析項目選択シート!$B86)</f>
        <v/>
      </c>
      <c r="F83" s="9" t="str">
        <f>IF(分析項目選択シート!J86="","",分析項目選択シート!$B86)</f>
        <v/>
      </c>
      <c r="G83" s="9" t="str">
        <f>IF(分析項目選択シート!K86="","",分析項目選択シート!$B86)</f>
        <v/>
      </c>
      <c r="H83" s="9" t="str">
        <f>IF(分析項目選択シート!L86="","",分析項目選択シート!$B86)</f>
        <v/>
      </c>
      <c r="I83" s="9" t="str">
        <f>IF(分析項目選択シート!M86="","",分析項目選択シート!$B86)</f>
        <v/>
      </c>
      <c r="J83" s="9" t="str">
        <f>IF(分析項目選択シート!N86="","",分析項目選択シート!$B86)</f>
        <v/>
      </c>
      <c r="K83" s="10" t="str">
        <f t="shared" si="21"/>
        <v/>
      </c>
      <c r="L83" s="9" t="str">
        <f t="shared" si="22"/>
        <v/>
      </c>
      <c r="M83" s="9" t="str">
        <f t="shared" si="23"/>
        <v/>
      </c>
      <c r="N83" s="9" t="str">
        <f t="shared" si="24"/>
        <v/>
      </c>
      <c r="O83" s="9" t="str">
        <f t="shared" si="25"/>
        <v/>
      </c>
      <c r="P83" s="9" t="str">
        <f t="shared" si="26"/>
        <v/>
      </c>
      <c r="Q83" s="9" t="str">
        <f t="shared" si="27"/>
        <v/>
      </c>
      <c r="R83" s="9" t="str">
        <f t="shared" si="28"/>
        <v/>
      </c>
      <c r="S83" s="9" t="str">
        <f t="shared" si="29"/>
        <v/>
      </c>
      <c r="T83" s="9" t="str">
        <f t="shared" si="30"/>
        <v/>
      </c>
    </row>
    <row r="84" spans="1:20">
      <c r="A84" s="10" t="str">
        <f>IF(分析項目選択シート!E87="","",分析項目選択シート!$B87)</f>
        <v/>
      </c>
      <c r="B84" s="9" t="str">
        <f>IF(分析項目選択シート!F87="","",分析項目選択シート!$B87)</f>
        <v/>
      </c>
      <c r="C84" s="9" t="str">
        <f>IF(分析項目選択シート!G87="","",分析項目選択シート!$B87)</f>
        <v/>
      </c>
      <c r="D84" s="9" t="str">
        <f>IF(分析項目選択シート!H87="","",分析項目選択シート!$B87)</f>
        <v/>
      </c>
      <c r="E84" s="9" t="str">
        <f>IF(分析項目選択シート!I87="","",分析項目選択シート!$B87)</f>
        <v/>
      </c>
      <c r="F84" s="9" t="str">
        <f>IF(分析項目選択シート!J87="","",分析項目選択シート!$B87)</f>
        <v/>
      </c>
      <c r="G84" s="9" t="str">
        <f>IF(分析項目選択シート!K87="","",分析項目選択シート!$B87)</f>
        <v/>
      </c>
      <c r="H84" s="9" t="str">
        <f>IF(分析項目選択シート!L87="","",分析項目選択シート!$B87)</f>
        <v/>
      </c>
      <c r="I84" s="9" t="str">
        <f>IF(分析項目選択シート!M87="","",分析項目選択シート!$B87)</f>
        <v/>
      </c>
      <c r="J84" s="9" t="str">
        <f>IF(分析項目選択シート!N87="","",分析項目選択シート!$B87)</f>
        <v/>
      </c>
      <c r="K84" s="10" t="str">
        <f t="shared" si="21"/>
        <v/>
      </c>
      <c r="L84" s="9" t="str">
        <f t="shared" si="22"/>
        <v/>
      </c>
      <c r="M84" s="9" t="str">
        <f t="shared" si="23"/>
        <v/>
      </c>
      <c r="N84" s="9" t="str">
        <f t="shared" si="24"/>
        <v/>
      </c>
      <c r="O84" s="9" t="str">
        <f t="shared" si="25"/>
        <v/>
      </c>
      <c r="P84" s="9" t="str">
        <f t="shared" si="26"/>
        <v/>
      </c>
      <c r="Q84" s="9" t="str">
        <f t="shared" si="27"/>
        <v/>
      </c>
      <c r="R84" s="9" t="str">
        <f t="shared" si="28"/>
        <v/>
      </c>
      <c r="S84" s="9" t="str">
        <f t="shared" si="29"/>
        <v/>
      </c>
      <c r="T84" s="9" t="str">
        <f t="shared" si="30"/>
        <v/>
      </c>
    </row>
    <row r="85" spans="1:20">
      <c r="A85" s="10" t="str">
        <f>IF(分析項目選択シート!E88="","",分析項目選択シート!$B88)</f>
        <v/>
      </c>
      <c r="B85" s="9" t="str">
        <f>IF(分析項目選択シート!F88="","",分析項目選択シート!$B88)</f>
        <v/>
      </c>
      <c r="C85" s="9" t="str">
        <f>IF(分析項目選択シート!G88="","",分析項目選択シート!$B88)</f>
        <v/>
      </c>
      <c r="D85" s="9" t="str">
        <f>IF(分析項目選択シート!H88="","",分析項目選択シート!$B88)</f>
        <v/>
      </c>
      <c r="E85" s="9" t="str">
        <f>IF(分析項目選択シート!I88="","",分析項目選択シート!$B88)</f>
        <v/>
      </c>
      <c r="F85" s="9" t="str">
        <f>IF(分析項目選択シート!J88="","",分析項目選択シート!$B88)</f>
        <v/>
      </c>
      <c r="G85" s="9" t="str">
        <f>IF(分析項目選択シート!K88="","",分析項目選択シート!$B88)</f>
        <v/>
      </c>
      <c r="H85" s="9" t="str">
        <f>IF(分析項目選択シート!L88="","",分析項目選択シート!$B88)</f>
        <v/>
      </c>
      <c r="I85" s="9" t="str">
        <f>IF(分析項目選択シート!M88="","",分析項目選択シート!$B88)</f>
        <v/>
      </c>
      <c r="J85" s="9" t="str">
        <f>IF(分析項目選択シート!N88="","",分析項目選択シート!$B88)</f>
        <v/>
      </c>
      <c r="K85" s="10" t="str">
        <f t="shared" si="21"/>
        <v/>
      </c>
      <c r="L85" s="9" t="str">
        <f t="shared" si="22"/>
        <v/>
      </c>
      <c r="M85" s="9" t="str">
        <f t="shared" si="23"/>
        <v/>
      </c>
      <c r="N85" s="9" t="str">
        <f t="shared" si="24"/>
        <v/>
      </c>
      <c r="O85" s="9" t="str">
        <f t="shared" si="25"/>
        <v/>
      </c>
      <c r="P85" s="9" t="str">
        <f t="shared" si="26"/>
        <v/>
      </c>
      <c r="Q85" s="9" t="str">
        <f t="shared" si="27"/>
        <v/>
      </c>
      <c r="R85" s="9" t="str">
        <f t="shared" si="28"/>
        <v/>
      </c>
      <c r="S85" s="9" t="str">
        <f t="shared" si="29"/>
        <v/>
      </c>
      <c r="T85" s="9" t="str">
        <f t="shared" si="30"/>
        <v/>
      </c>
    </row>
    <row r="86" spans="1:20">
      <c r="A86" s="10" t="str">
        <f>IF(分析項目選択シート!E89="","",分析項目選択シート!$B89)</f>
        <v/>
      </c>
      <c r="B86" s="9" t="str">
        <f>IF(分析項目選択シート!F89="","",分析項目選択シート!$B89)</f>
        <v/>
      </c>
      <c r="C86" s="9" t="str">
        <f>IF(分析項目選択シート!G89="","",分析項目選択シート!$B89)</f>
        <v/>
      </c>
      <c r="D86" s="9" t="str">
        <f>IF(分析項目選択シート!H89="","",分析項目選択シート!$B89)</f>
        <v/>
      </c>
      <c r="E86" s="9" t="str">
        <f>IF(分析項目選択シート!I89="","",分析項目選択シート!$B89)</f>
        <v/>
      </c>
      <c r="F86" s="9" t="str">
        <f>IF(分析項目選択シート!J89="","",分析項目選択シート!$B89)</f>
        <v/>
      </c>
      <c r="G86" s="9" t="str">
        <f>IF(分析項目選択シート!K89="","",分析項目選択シート!$B89)</f>
        <v/>
      </c>
      <c r="H86" s="9" t="str">
        <f>IF(分析項目選択シート!L89="","",分析項目選択シート!$B89)</f>
        <v/>
      </c>
      <c r="I86" s="9" t="str">
        <f>IF(分析項目選択シート!M89="","",分析項目選択シート!$B89)</f>
        <v/>
      </c>
      <c r="J86" s="9" t="str">
        <f>IF(分析項目選択シート!N89="","",分析項目選択シート!$B89)</f>
        <v/>
      </c>
      <c r="K86" s="10" t="str">
        <f t="shared" si="21"/>
        <v/>
      </c>
      <c r="L86" s="9" t="str">
        <f t="shared" si="22"/>
        <v/>
      </c>
      <c r="M86" s="9" t="str">
        <f t="shared" si="23"/>
        <v/>
      </c>
      <c r="N86" s="9" t="str">
        <f t="shared" si="24"/>
        <v/>
      </c>
      <c r="O86" s="9" t="str">
        <f t="shared" si="25"/>
        <v/>
      </c>
      <c r="P86" s="9" t="str">
        <f t="shared" si="26"/>
        <v/>
      </c>
      <c r="Q86" s="9" t="str">
        <f t="shared" si="27"/>
        <v/>
      </c>
      <c r="R86" s="9" t="str">
        <f t="shared" si="28"/>
        <v/>
      </c>
      <c r="S86" s="9" t="str">
        <f t="shared" si="29"/>
        <v/>
      </c>
      <c r="T86" s="9" t="str">
        <f t="shared" si="30"/>
        <v/>
      </c>
    </row>
    <row r="87" spans="1:20">
      <c r="A87" s="10" t="str">
        <f>IF(分析項目選択シート!E90="","",分析項目選択シート!$B90)</f>
        <v/>
      </c>
      <c r="B87" s="9" t="str">
        <f>IF(分析項目選択シート!F90="","",分析項目選択シート!$B90)</f>
        <v/>
      </c>
      <c r="C87" s="9" t="str">
        <f>IF(分析項目選択シート!G90="","",分析項目選択シート!$B90)</f>
        <v/>
      </c>
      <c r="D87" s="9" t="str">
        <f>IF(分析項目選択シート!H90="","",分析項目選択シート!$B90)</f>
        <v/>
      </c>
      <c r="E87" s="9" t="str">
        <f>IF(分析項目選択シート!I90="","",分析項目選択シート!$B90)</f>
        <v/>
      </c>
      <c r="F87" s="9" t="str">
        <f>IF(分析項目選択シート!J90="","",分析項目選択シート!$B90)</f>
        <v/>
      </c>
      <c r="G87" s="9" t="str">
        <f>IF(分析項目選択シート!K90="","",分析項目選択シート!$B90)</f>
        <v/>
      </c>
      <c r="H87" s="9" t="str">
        <f>IF(分析項目選択シート!L90="","",分析項目選択シート!$B90)</f>
        <v/>
      </c>
      <c r="I87" s="9" t="str">
        <f>IF(分析項目選択シート!M90="","",分析項目選択シート!$B90)</f>
        <v/>
      </c>
      <c r="J87" s="9" t="str">
        <f>IF(分析項目選択シート!N90="","",分析項目選択シート!$B90)</f>
        <v/>
      </c>
      <c r="K87" s="10" t="str">
        <f t="shared" si="21"/>
        <v/>
      </c>
      <c r="L87" s="9" t="str">
        <f t="shared" si="22"/>
        <v/>
      </c>
      <c r="M87" s="9" t="str">
        <f t="shared" si="23"/>
        <v/>
      </c>
      <c r="N87" s="9" t="str">
        <f t="shared" si="24"/>
        <v/>
      </c>
      <c r="O87" s="9" t="str">
        <f t="shared" si="25"/>
        <v/>
      </c>
      <c r="P87" s="9" t="str">
        <f t="shared" si="26"/>
        <v/>
      </c>
      <c r="Q87" s="9" t="str">
        <f t="shared" si="27"/>
        <v/>
      </c>
      <c r="R87" s="9" t="str">
        <f t="shared" si="28"/>
        <v/>
      </c>
      <c r="S87" s="9" t="str">
        <f t="shared" si="29"/>
        <v/>
      </c>
      <c r="T87" s="9" t="str">
        <f t="shared" si="30"/>
        <v/>
      </c>
    </row>
    <row r="88" spans="1:20">
      <c r="A88" s="10" t="str">
        <f>IF(分析項目選択シート!E91="","",分析項目選択シート!$B91)</f>
        <v/>
      </c>
      <c r="B88" s="9" t="str">
        <f>IF(分析項目選択シート!F91="","",分析項目選択シート!$B91)</f>
        <v/>
      </c>
      <c r="C88" s="9" t="str">
        <f>IF(分析項目選択シート!G91="","",分析項目選択シート!$B91)</f>
        <v/>
      </c>
      <c r="D88" s="9" t="str">
        <f>IF(分析項目選択シート!H91="","",分析項目選択シート!$B91)</f>
        <v/>
      </c>
      <c r="E88" s="9" t="str">
        <f>IF(分析項目選択シート!I91="","",分析項目選択シート!$B91)</f>
        <v/>
      </c>
      <c r="F88" s="9" t="str">
        <f>IF(分析項目選択シート!J91="","",分析項目選択シート!$B91)</f>
        <v/>
      </c>
      <c r="G88" s="9" t="str">
        <f>IF(分析項目選択シート!K91="","",分析項目選択シート!$B91)</f>
        <v/>
      </c>
      <c r="H88" s="9" t="str">
        <f>IF(分析項目選択シート!L91="","",分析項目選択シート!$B91)</f>
        <v/>
      </c>
      <c r="I88" s="9" t="str">
        <f>IF(分析項目選択シート!M91="","",分析項目選択シート!$B91)</f>
        <v/>
      </c>
      <c r="J88" s="9" t="str">
        <f>IF(分析項目選択シート!N91="","",分析項目選択シート!$B91)</f>
        <v/>
      </c>
      <c r="K88" s="10" t="str">
        <f t="shared" si="21"/>
        <v/>
      </c>
      <c r="L88" s="9" t="str">
        <f t="shared" si="22"/>
        <v/>
      </c>
      <c r="M88" s="9" t="str">
        <f t="shared" si="23"/>
        <v/>
      </c>
      <c r="N88" s="9" t="str">
        <f t="shared" si="24"/>
        <v/>
      </c>
      <c r="O88" s="9" t="str">
        <f t="shared" si="25"/>
        <v/>
      </c>
      <c r="P88" s="9" t="str">
        <f t="shared" si="26"/>
        <v/>
      </c>
      <c r="Q88" s="9" t="str">
        <f t="shared" si="27"/>
        <v/>
      </c>
      <c r="R88" s="9" t="str">
        <f t="shared" si="28"/>
        <v/>
      </c>
      <c r="S88" s="9" t="str">
        <f t="shared" si="29"/>
        <v/>
      </c>
      <c r="T88" s="9" t="str">
        <f t="shared" si="30"/>
        <v/>
      </c>
    </row>
    <row r="89" spans="1:20">
      <c r="A89" s="10" t="str">
        <f>IF(分析項目選択シート!E92="","",分析項目選択シート!$B92)</f>
        <v/>
      </c>
      <c r="B89" s="9" t="str">
        <f>IF(分析項目選択シート!F92="","",分析項目選択シート!$B92)</f>
        <v/>
      </c>
      <c r="C89" s="9" t="str">
        <f>IF(分析項目選択シート!G92="","",分析項目選択シート!$B92)</f>
        <v/>
      </c>
      <c r="D89" s="9" t="str">
        <f>IF(分析項目選択シート!H92="","",分析項目選択シート!$B92)</f>
        <v/>
      </c>
      <c r="E89" s="9" t="str">
        <f>IF(分析項目選択シート!I92="","",分析項目選択シート!$B92)</f>
        <v/>
      </c>
      <c r="F89" s="9" t="str">
        <f>IF(分析項目選択シート!J92="","",分析項目選択シート!$B92)</f>
        <v/>
      </c>
      <c r="G89" s="9" t="str">
        <f>IF(分析項目選択シート!K92="","",分析項目選択シート!$B92)</f>
        <v/>
      </c>
      <c r="H89" s="9" t="str">
        <f>IF(分析項目選択シート!L92="","",分析項目選択シート!$B92)</f>
        <v/>
      </c>
      <c r="I89" s="9" t="str">
        <f>IF(分析項目選択シート!M92="","",分析項目選択シート!$B92)</f>
        <v/>
      </c>
      <c r="J89" s="9" t="str">
        <f>IF(分析項目選択シート!N92="","",分析項目選択シート!$B92)</f>
        <v/>
      </c>
      <c r="K89" s="10" t="str">
        <f t="shared" si="21"/>
        <v/>
      </c>
      <c r="L89" s="9" t="str">
        <f t="shared" si="22"/>
        <v/>
      </c>
      <c r="M89" s="9" t="str">
        <f t="shared" si="23"/>
        <v/>
      </c>
      <c r="N89" s="9" t="str">
        <f t="shared" si="24"/>
        <v/>
      </c>
      <c r="O89" s="9" t="str">
        <f t="shared" si="25"/>
        <v/>
      </c>
      <c r="P89" s="9" t="str">
        <f t="shared" si="26"/>
        <v/>
      </c>
      <c r="Q89" s="9" t="str">
        <f t="shared" si="27"/>
        <v/>
      </c>
      <c r="R89" s="9" t="str">
        <f t="shared" si="28"/>
        <v/>
      </c>
      <c r="S89" s="9" t="str">
        <f t="shared" si="29"/>
        <v/>
      </c>
      <c r="T89" s="9" t="str">
        <f t="shared" si="30"/>
        <v/>
      </c>
    </row>
    <row r="90" spans="1:20">
      <c r="A90" s="10" t="str">
        <f>IF(分析項目選択シート!E93="","",分析項目選択シート!$B93)</f>
        <v/>
      </c>
      <c r="B90" s="9" t="str">
        <f>IF(分析項目選択シート!F93="","",分析項目選択シート!$B93)</f>
        <v/>
      </c>
      <c r="C90" s="9" t="str">
        <f>IF(分析項目選択シート!G93="","",分析項目選択シート!$B93)</f>
        <v/>
      </c>
      <c r="D90" s="9" t="str">
        <f>IF(分析項目選択シート!H93="","",分析項目選択シート!$B93)</f>
        <v/>
      </c>
      <c r="E90" s="9" t="str">
        <f>IF(分析項目選択シート!I93="","",分析項目選択シート!$B93)</f>
        <v/>
      </c>
      <c r="F90" s="9" t="str">
        <f>IF(分析項目選択シート!J93="","",分析項目選択シート!$B93)</f>
        <v/>
      </c>
      <c r="G90" s="9" t="str">
        <f>IF(分析項目選択シート!K93="","",分析項目選択シート!$B93)</f>
        <v/>
      </c>
      <c r="H90" s="9" t="str">
        <f>IF(分析項目選択シート!L93="","",分析項目選択シート!$B93)</f>
        <v/>
      </c>
      <c r="I90" s="9" t="str">
        <f>IF(分析項目選択シート!M93="","",分析項目選択シート!$B93)</f>
        <v/>
      </c>
      <c r="J90" s="9" t="str">
        <f>IF(分析項目選択シート!N93="","",分析項目選択シート!$B93)</f>
        <v/>
      </c>
      <c r="K90" s="10" t="str">
        <f t="shared" si="21"/>
        <v/>
      </c>
      <c r="L90" s="9" t="str">
        <f t="shared" si="22"/>
        <v/>
      </c>
      <c r="M90" s="9" t="str">
        <f t="shared" si="23"/>
        <v/>
      </c>
      <c r="N90" s="9" t="str">
        <f t="shared" si="24"/>
        <v/>
      </c>
      <c r="O90" s="9" t="str">
        <f t="shared" si="25"/>
        <v/>
      </c>
      <c r="P90" s="9" t="str">
        <f t="shared" si="26"/>
        <v/>
      </c>
      <c r="Q90" s="9" t="str">
        <f t="shared" si="27"/>
        <v/>
      </c>
      <c r="R90" s="9" t="str">
        <f t="shared" si="28"/>
        <v/>
      </c>
      <c r="S90" s="9" t="str">
        <f t="shared" si="29"/>
        <v/>
      </c>
      <c r="T90" s="9" t="str">
        <f t="shared" si="30"/>
        <v/>
      </c>
    </row>
    <row r="91" spans="1:20">
      <c r="A91" s="10" t="str">
        <f>IF(分析項目選択シート!E94="","",分析項目選択シート!$B94)</f>
        <v/>
      </c>
      <c r="B91" s="9" t="str">
        <f>IF(分析項目選択シート!F94="","",分析項目選択シート!$B94)</f>
        <v/>
      </c>
      <c r="C91" s="9" t="str">
        <f>IF(分析項目選択シート!G94="","",分析項目選択シート!$B94)</f>
        <v/>
      </c>
      <c r="D91" s="9" t="str">
        <f>IF(分析項目選択シート!H94="","",分析項目選択シート!$B94)</f>
        <v/>
      </c>
      <c r="E91" s="9" t="str">
        <f>IF(分析項目選択シート!I94="","",分析項目選択シート!$B94)</f>
        <v/>
      </c>
      <c r="F91" s="9" t="str">
        <f>IF(分析項目選択シート!J94="","",分析項目選択シート!$B94)</f>
        <v/>
      </c>
      <c r="G91" s="9" t="str">
        <f>IF(分析項目選択シート!K94="","",分析項目選択シート!$B94)</f>
        <v/>
      </c>
      <c r="H91" s="9" t="str">
        <f>IF(分析項目選択シート!L94="","",分析項目選択シート!$B94)</f>
        <v/>
      </c>
      <c r="I91" s="9" t="str">
        <f>IF(分析項目選択シート!M94="","",分析項目選択シート!$B94)</f>
        <v/>
      </c>
      <c r="J91" s="9" t="str">
        <f>IF(分析項目選択シート!N94="","",分析項目選択シート!$B94)</f>
        <v/>
      </c>
      <c r="K91" s="10" t="str">
        <f t="shared" si="21"/>
        <v/>
      </c>
      <c r="L91" s="9" t="str">
        <f t="shared" si="22"/>
        <v/>
      </c>
      <c r="M91" s="9" t="str">
        <f t="shared" si="23"/>
        <v/>
      </c>
      <c r="N91" s="9" t="str">
        <f t="shared" si="24"/>
        <v/>
      </c>
      <c r="O91" s="9" t="str">
        <f t="shared" si="25"/>
        <v/>
      </c>
      <c r="P91" s="9" t="str">
        <f t="shared" si="26"/>
        <v/>
      </c>
      <c r="Q91" s="9" t="str">
        <f t="shared" si="27"/>
        <v/>
      </c>
      <c r="R91" s="9" t="str">
        <f t="shared" si="28"/>
        <v/>
      </c>
      <c r="S91" s="9" t="str">
        <f t="shared" si="29"/>
        <v/>
      </c>
      <c r="T91" s="9" t="str">
        <f t="shared" si="30"/>
        <v/>
      </c>
    </row>
    <row r="92" spans="1:20">
      <c r="A92" s="10" t="str">
        <f>IF(分析項目選択シート!E95="","",分析項目選択シート!$B95)</f>
        <v/>
      </c>
      <c r="B92" s="9" t="str">
        <f>IF(分析項目選択シート!F95="","",分析項目選択シート!$B95)</f>
        <v/>
      </c>
      <c r="C92" s="9" t="str">
        <f>IF(分析項目選択シート!G95="","",分析項目選択シート!$B95)</f>
        <v/>
      </c>
      <c r="D92" s="9" t="str">
        <f>IF(分析項目選択シート!H95="","",分析項目選択シート!$B95)</f>
        <v/>
      </c>
      <c r="E92" s="9" t="str">
        <f>IF(分析項目選択シート!I95="","",分析項目選択シート!$B95)</f>
        <v/>
      </c>
      <c r="F92" s="9" t="str">
        <f>IF(分析項目選択シート!J95="","",分析項目選択シート!$B95)</f>
        <v/>
      </c>
      <c r="G92" s="9" t="str">
        <f>IF(分析項目選択シート!K95="","",分析項目選択シート!$B95)</f>
        <v/>
      </c>
      <c r="H92" s="9" t="str">
        <f>IF(分析項目選択シート!L95="","",分析項目選択シート!$B95)</f>
        <v/>
      </c>
      <c r="I92" s="9" t="str">
        <f>IF(分析項目選択シート!M95="","",分析項目選択シート!$B95)</f>
        <v/>
      </c>
      <c r="J92" s="9" t="str">
        <f>IF(分析項目選択シート!N95="","",分析項目選択シート!$B95)</f>
        <v/>
      </c>
      <c r="K92" s="10" t="str">
        <f t="shared" si="21"/>
        <v/>
      </c>
      <c r="L92" s="9" t="str">
        <f t="shared" si="22"/>
        <v/>
      </c>
      <c r="M92" s="9" t="str">
        <f t="shared" si="23"/>
        <v/>
      </c>
      <c r="N92" s="9" t="str">
        <f t="shared" si="24"/>
        <v/>
      </c>
      <c r="O92" s="9" t="str">
        <f t="shared" si="25"/>
        <v/>
      </c>
      <c r="P92" s="9" t="str">
        <f t="shared" si="26"/>
        <v/>
      </c>
      <c r="Q92" s="9" t="str">
        <f t="shared" si="27"/>
        <v/>
      </c>
      <c r="R92" s="9" t="str">
        <f t="shared" si="28"/>
        <v/>
      </c>
      <c r="S92" s="9" t="str">
        <f t="shared" si="29"/>
        <v/>
      </c>
      <c r="T92" s="9" t="str">
        <f t="shared" si="30"/>
        <v/>
      </c>
    </row>
    <row r="93" spans="1:20">
      <c r="A93" s="10" t="str">
        <f>IF(分析項目選択シート!E96="","",分析項目選択シート!$B96)</f>
        <v/>
      </c>
      <c r="B93" s="9" t="str">
        <f>IF(分析項目選択シート!F96="","",分析項目選択シート!$B96)</f>
        <v/>
      </c>
      <c r="C93" s="9" t="str">
        <f>IF(分析項目選択シート!G96="","",分析項目選択シート!$B96)</f>
        <v/>
      </c>
      <c r="D93" s="9" t="str">
        <f>IF(分析項目選択シート!H96="","",分析項目選択シート!$B96)</f>
        <v/>
      </c>
      <c r="E93" s="9" t="str">
        <f>IF(分析項目選択シート!I96="","",分析項目選択シート!$B96)</f>
        <v/>
      </c>
      <c r="F93" s="9" t="str">
        <f>IF(分析項目選択シート!J96="","",分析項目選択シート!$B96)</f>
        <v/>
      </c>
      <c r="G93" s="9" t="str">
        <f>IF(分析項目選択シート!K96="","",分析項目選択シート!$B96)</f>
        <v/>
      </c>
      <c r="H93" s="9" t="str">
        <f>IF(分析項目選択シート!L96="","",分析項目選択シート!$B96)</f>
        <v/>
      </c>
      <c r="I93" s="9" t="str">
        <f>IF(分析項目選択シート!M96="","",分析項目選択シート!$B96)</f>
        <v/>
      </c>
      <c r="J93" s="9" t="str">
        <f>IF(分析項目選択シート!N96="","",分析項目選択シート!$B96)</f>
        <v/>
      </c>
      <c r="K93" s="10" t="str">
        <f t="shared" si="21"/>
        <v/>
      </c>
      <c r="L93" s="9" t="str">
        <f t="shared" si="22"/>
        <v/>
      </c>
      <c r="M93" s="9" t="str">
        <f t="shared" si="23"/>
        <v/>
      </c>
      <c r="N93" s="9" t="str">
        <f t="shared" si="24"/>
        <v/>
      </c>
      <c r="O93" s="9" t="str">
        <f t="shared" si="25"/>
        <v/>
      </c>
      <c r="P93" s="9" t="str">
        <f t="shared" si="26"/>
        <v/>
      </c>
      <c r="Q93" s="9" t="str">
        <f t="shared" si="27"/>
        <v/>
      </c>
      <c r="R93" s="9" t="str">
        <f t="shared" si="28"/>
        <v/>
      </c>
      <c r="S93" s="9" t="str">
        <f t="shared" si="29"/>
        <v/>
      </c>
      <c r="T93" s="9" t="str">
        <f t="shared" si="30"/>
        <v/>
      </c>
    </row>
    <row r="94" spans="1:20">
      <c r="A94" s="10" t="str">
        <f>IF(分析項目選択シート!E97="","",分析項目選択シート!$B97)</f>
        <v/>
      </c>
      <c r="B94" s="9" t="str">
        <f>IF(分析項目選択シート!F97="","",分析項目選択シート!$B97)</f>
        <v/>
      </c>
      <c r="C94" s="9" t="str">
        <f>IF(分析項目選択シート!G97="","",分析項目選択シート!$B97)</f>
        <v/>
      </c>
      <c r="D94" s="9" t="str">
        <f>IF(分析項目選択シート!H97="","",分析項目選択シート!$B97)</f>
        <v/>
      </c>
      <c r="E94" s="9" t="str">
        <f>IF(分析項目選択シート!I97="","",分析項目選択シート!$B97)</f>
        <v/>
      </c>
      <c r="F94" s="9" t="str">
        <f>IF(分析項目選択シート!J97="","",分析項目選択シート!$B97)</f>
        <v/>
      </c>
      <c r="G94" s="9" t="str">
        <f>IF(分析項目選択シート!K97="","",分析項目選択シート!$B97)</f>
        <v/>
      </c>
      <c r="H94" s="9" t="str">
        <f>IF(分析項目選択シート!L97="","",分析項目選択シート!$B97)</f>
        <v/>
      </c>
      <c r="I94" s="9" t="str">
        <f>IF(分析項目選択シート!M97="","",分析項目選択シート!$B97)</f>
        <v/>
      </c>
      <c r="J94" s="9" t="str">
        <f>IF(分析項目選択シート!N97="","",分析項目選択シート!$B97)</f>
        <v/>
      </c>
      <c r="K94" s="10" t="str">
        <f t="shared" si="21"/>
        <v/>
      </c>
      <c r="L94" s="9" t="str">
        <f t="shared" si="22"/>
        <v/>
      </c>
      <c r="M94" s="9" t="str">
        <f t="shared" si="23"/>
        <v/>
      </c>
      <c r="N94" s="9" t="str">
        <f t="shared" si="24"/>
        <v/>
      </c>
      <c r="O94" s="9" t="str">
        <f t="shared" si="25"/>
        <v/>
      </c>
      <c r="P94" s="9" t="str">
        <f t="shared" si="26"/>
        <v/>
      </c>
      <c r="Q94" s="9" t="str">
        <f t="shared" si="27"/>
        <v/>
      </c>
      <c r="R94" s="9" t="str">
        <f t="shared" si="28"/>
        <v/>
      </c>
      <c r="S94" s="9" t="str">
        <f t="shared" si="29"/>
        <v/>
      </c>
      <c r="T94" s="9" t="str">
        <f t="shared" si="30"/>
        <v/>
      </c>
    </row>
    <row r="95" spans="1:20">
      <c r="A95" s="10" t="str">
        <f>IF(分析項目選択シート!E98="","",分析項目選択シート!$B98)</f>
        <v/>
      </c>
      <c r="B95" s="9" t="str">
        <f>IF(分析項目選択シート!F98="","",分析項目選択シート!$B98)</f>
        <v/>
      </c>
      <c r="C95" s="9" t="str">
        <f>IF(分析項目選択シート!G98="","",分析項目選択シート!$B98)</f>
        <v/>
      </c>
      <c r="D95" s="9" t="str">
        <f>IF(分析項目選択シート!H98="","",分析項目選択シート!$B98)</f>
        <v/>
      </c>
      <c r="E95" s="9" t="str">
        <f>IF(分析項目選択シート!I98="","",分析項目選択シート!$B98)</f>
        <v/>
      </c>
      <c r="F95" s="9" t="str">
        <f>IF(分析項目選択シート!J98="","",分析項目選択シート!$B98)</f>
        <v/>
      </c>
      <c r="G95" s="9" t="str">
        <f>IF(分析項目選択シート!K98="","",分析項目選択シート!$B98)</f>
        <v/>
      </c>
      <c r="H95" s="9" t="str">
        <f>IF(分析項目選択シート!L98="","",分析項目選択シート!$B98)</f>
        <v/>
      </c>
      <c r="I95" s="9" t="str">
        <f>IF(分析項目選択シート!M98="","",分析項目選択シート!$B98)</f>
        <v/>
      </c>
      <c r="J95" s="9" t="str">
        <f>IF(分析項目選択シート!N98="","",分析項目選択シート!$B98)</f>
        <v/>
      </c>
      <c r="K95" s="10" t="str">
        <f t="shared" si="21"/>
        <v/>
      </c>
      <c r="L95" s="9" t="str">
        <f t="shared" si="22"/>
        <v/>
      </c>
      <c r="M95" s="9" t="str">
        <f t="shared" si="23"/>
        <v/>
      </c>
      <c r="N95" s="9" t="str">
        <f t="shared" si="24"/>
        <v/>
      </c>
      <c r="O95" s="9" t="str">
        <f t="shared" si="25"/>
        <v/>
      </c>
      <c r="P95" s="9" t="str">
        <f t="shared" si="26"/>
        <v/>
      </c>
      <c r="Q95" s="9" t="str">
        <f t="shared" si="27"/>
        <v/>
      </c>
      <c r="R95" s="9" t="str">
        <f t="shared" si="28"/>
        <v/>
      </c>
      <c r="S95" s="9" t="str">
        <f t="shared" si="29"/>
        <v/>
      </c>
      <c r="T95" s="9" t="str">
        <f t="shared" si="30"/>
        <v/>
      </c>
    </row>
    <row r="96" spans="1:20">
      <c r="A96" s="10" t="str">
        <f>IF(分析項目選択シート!E99="","",分析項目選択シート!$B99)</f>
        <v/>
      </c>
      <c r="B96" s="9" t="str">
        <f>IF(分析項目選択シート!F99="","",分析項目選択シート!$B99)</f>
        <v/>
      </c>
      <c r="C96" s="9" t="str">
        <f>IF(分析項目選択シート!G99="","",分析項目選択シート!$B99)</f>
        <v/>
      </c>
      <c r="D96" s="9" t="str">
        <f>IF(分析項目選択シート!H99="","",分析項目選択シート!$B99)</f>
        <v/>
      </c>
      <c r="E96" s="9" t="str">
        <f>IF(分析項目選択シート!I99="","",分析項目選択シート!$B99)</f>
        <v/>
      </c>
      <c r="F96" s="9" t="str">
        <f>IF(分析項目選択シート!J99="","",分析項目選択シート!$B99)</f>
        <v/>
      </c>
      <c r="G96" s="9" t="str">
        <f>IF(分析項目選択シート!K99="","",分析項目選択シート!$B99)</f>
        <v/>
      </c>
      <c r="H96" s="9" t="str">
        <f>IF(分析項目選択シート!L99="","",分析項目選択シート!$B99)</f>
        <v/>
      </c>
      <c r="I96" s="9" t="str">
        <f>IF(分析項目選択シート!M99="","",分析項目選択シート!$B99)</f>
        <v/>
      </c>
      <c r="J96" s="9" t="str">
        <f>IF(分析項目選択シート!N99="","",分析項目選択シート!$B99)</f>
        <v/>
      </c>
      <c r="K96" s="10" t="str">
        <f t="shared" si="21"/>
        <v/>
      </c>
      <c r="L96" s="9" t="str">
        <f t="shared" si="22"/>
        <v/>
      </c>
      <c r="M96" s="9" t="str">
        <f t="shared" si="23"/>
        <v/>
      </c>
      <c r="N96" s="9" t="str">
        <f t="shared" si="24"/>
        <v/>
      </c>
      <c r="O96" s="9" t="str">
        <f t="shared" si="25"/>
        <v/>
      </c>
      <c r="P96" s="9" t="str">
        <f t="shared" si="26"/>
        <v/>
      </c>
      <c r="Q96" s="9" t="str">
        <f t="shared" si="27"/>
        <v/>
      </c>
      <c r="R96" s="9" t="str">
        <f t="shared" si="28"/>
        <v/>
      </c>
      <c r="S96" s="9" t="str">
        <f t="shared" si="29"/>
        <v/>
      </c>
      <c r="T96" s="9" t="str">
        <f t="shared" si="30"/>
        <v/>
      </c>
    </row>
    <row r="97" spans="1:20">
      <c r="A97" s="10" t="str">
        <f>IF(分析項目選択シート!E100="","",分析項目選択シート!$B100)</f>
        <v/>
      </c>
      <c r="B97" s="9" t="str">
        <f>IF(分析項目選択シート!F100="","",分析項目選択シート!$B100)</f>
        <v/>
      </c>
      <c r="C97" s="9" t="str">
        <f>IF(分析項目選択シート!G100="","",分析項目選択シート!$B100)</f>
        <v/>
      </c>
      <c r="D97" s="9" t="str">
        <f>IF(分析項目選択シート!H100="","",分析項目選択シート!$B100)</f>
        <v/>
      </c>
      <c r="E97" s="9" t="str">
        <f>IF(分析項目選択シート!I100="","",分析項目選択シート!$B100)</f>
        <v/>
      </c>
      <c r="F97" s="9" t="str">
        <f>IF(分析項目選択シート!J100="","",分析項目選択シート!$B100)</f>
        <v/>
      </c>
      <c r="G97" s="9" t="str">
        <f>IF(分析項目選択シート!K100="","",分析項目選択シート!$B100)</f>
        <v/>
      </c>
      <c r="H97" s="9" t="str">
        <f>IF(分析項目選択シート!L100="","",分析項目選択シート!$B100)</f>
        <v/>
      </c>
      <c r="I97" s="9" t="str">
        <f>IF(分析項目選択シート!M100="","",分析項目選択シート!$B100)</f>
        <v/>
      </c>
      <c r="J97" s="9" t="str">
        <f>IF(分析項目選択シート!N100="","",分析項目選択シート!$B100)</f>
        <v/>
      </c>
      <c r="K97" s="10" t="str">
        <f t="shared" si="21"/>
        <v/>
      </c>
      <c r="L97" s="9" t="str">
        <f t="shared" si="22"/>
        <v/>
      </c>
      <c r="M97" s="9" t="str">
        <f t="shared" si="23"/>
        <v/>
      </c>
      <c r="N97" s="9" t="str">
        <f t="shared" si="24"/>
        <v/>
      </c>
      <c r="O97" s="9" t="str">
        <f t="shared" si="25"/>
        <v/>
      </c>
      <c r="P97" s="9" t="str">
        <f t="shared" si="26"/>
        <v/>
      </c>
      <c r="Q97" s="9" t="str">
        <f t="shared" si="27"/>
        <v/>
      </c>
      <c r="R97" s="9" t="str">
        <f t="shared" si="28"/>
        <v/>
      </c>
      <c r="S97" s="9" t="str">
        <f t="shared" si="29"/>
        <v/>
      </c>
      <c r="T97" s="9" t="str">
        <f t="shared" si="30"/>
        <v/>
      </c>
    </row>
  </sheetData>
  <sheetProtection algorithmName="SHA-512" hashValue="8rcXtZyKRE6vlExMikZm1fQE16ly/AGOMCHzgt+paPQC3y+bljpER0IHaMY++D8/dZ1dXJN7lFtyWzc3soMadA==" saltValue="ZtM9spNiWzOD0DNQXO5lzA=="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依頼書 (5検体まで)</vt:lpstr>
      <vt:lpstr>依頼書 (10検体まで)</vt:lpstr>
      <vt:lpstr>分析項目選択シート</vt:lpstr>
      <vt:lpstr>(弊社使用)</vt:lpstr>
      <vt:lpstr>'依頼書 (10検体まで)'!Print_Area</vt:lpstr>
      <vt:lpstr>'依頼書 (5検体まで)'!Print_Area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uchiyama</dc:creator>
  <cp:lastModifiedBy>uchiyama</cp:lastModifiedBy>
  <cp:lastPrinted>2025-08-31T23:08:55Z</cp:lastPrinted>
  <dcterms:created xsi:type="dcterms:W3CDTF">2015-06-05T18:19:34Z</dcterms:created>
  <dcterms:modified xsi:type="dcterms:W3CDTF">2025-09-24T02:21:44Z</dcterms:modified>
</cp:coreProperties>
</file>